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drawings/drawing13.xml" ContentType="application/vnd.openxmlformats-officedocument.drawingml.chartshapes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4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6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7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18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k8\Desktop\Flexure and Short beam\05052016_Al_CNT_Flex_AE_Elec\05052016_Al_Flex_Mech\"/>
    </mc:Choice>
  </mc:AlternateContent>
  <bookViews>
    <workbookView xWindow="0" yWindow="0" windowWidth="16170" windowHeight="6135" tabRatio="873" firstSheet="6" activeTab="13"/>
  </bookViews>
  <sheets>
    <sheet name="S1" sheetId="1" r:id="rId1"/>
    <sheet name="S2" sheetId="14" r:id="rId2"/>
    <sheet name="S3" sheetId="15" r:id="rId3"/>
    <sheet name="S4" sheetId="16" r:id="rId4"/>
    <sheet name="S1(water)(DMTA)" sheetId="23" r:id="rId5"/>
    <sheet name="S2(water)" sheetId="19" r:id="rId6"/>
    <sheet name="S3(water)" sheetId="20" r:id="rId7"/>
    <sheet name="S4(water)" sheetId="21" r:id="rId8"/>
    <sheet name="S5(water)" sheetId="18" r:id="rId9"/>
    <sheet name="S6(water)" sheetId="22" r:id="rId10"/>
    <sheet name="Calculations" sheetId="32" r:id="rId11"/>
    <sheet name="S7(water)(DMTA)" sheetId="24" r:id="rId12"/>
    <sheet name="Comparison Graphs" sheetId="8" r:id="rId13"/>
    <sheet name="Sample dimensions" sheetId="25" r:id="rId14"/>
    <sheet name="S2(water) (2)" sheetId="28" r:id="rId15"/>
    <sheet name="S3(water) (2)" sheetId="27" r:id="rId16"/>
    <sheet name="S4(water) (2)" sheetId="29" r:id="rId17"/>
    <sheet name="S5(water) (2)" sheetId="30" r:id="rId18"/>
    <sheet name="S6(water) (2)" sheetId="31" r:id="rId19"/>
  </sheets>
  <externalReferences>
    <externalReference r:id="rId20"/>
    <externalReference r:id="rId21"/>
  </externalReferences>
  <calcPr calcId="171027"/>
</workbook>
</file>

<file path=xl/calcChain.xml><?xml version="1.0" encoding="utf-8"?>
<calcChain xmlns="http://schemas.openxmlformats.org/spreadsheetml/2006/main">
  <c r="N15" i="25" l="1"/>
  <c r="M15" i="25" l="1"/>
  <c r="M7" i="25" l="1"/>
  <c r="E147" i="31" l="1"/>
  <c r="C147" i="31"/>
  <c r="B147" i="31"/>
  <c r="A147" i="31"/>
  <c r="E146" i="31"/>
  <c r="C146" i="31"/>
  <c r="B146" i="31"/>
  <c r="A146" i="31"/>
  <c r="C145" i="31"/>
  <c r="E145" i="31" s="1"/>
  <c r="B145" i="31"/>
  <c r="A145" i="31"/>
  <c r="C144" i="31"/>
  <c r="E144" i="31" s="1"/>
  <c r="B144" i="31"/>
  <c r="A144" i="31"/>
  <c r="E143" i="31"/>
  <c r="C143" i="31"/>
  <c r="B143" i="31"/>
  <c r="A143" i="31"/>
  <c r="E142" i="31"/>
  <c r="C142" i="31"/>
  <c r="B142" i="31"/>
  <c r="A142" i="31"/>
  <c r="C141" i="31"/>
  <c r="E141" i="31" s="1"/>
  <c r="B141" i="31"/>
  <c r="A141" i="31"/>
  <c r="C140" i="31"/>
  <c r="E140" i="31" s="1"/>
  <c r="B140" i="31"/>
  <c r="A140" i="31"/>
  <c r="E139" i="31"/>
  <c r="C139" i="31"/>
  <c r="B139" i="31"/>
  <c r="A139" i="31"/>
  <c r="E138" i="31"/>
  <c r="C138" i="31"/>
  <c r="B138" i="31"/>
  <c r="A138" i="31"/>
  <c r="C137" i="31"/>
  <c r="E137" i="31" s="1"/>
  <c r="B137" i="31"/>
  <c r="A137" i="31"/>
  <c r="C136" i="31"/>
  <c r="E136" i="31" s="1"/>
  <c r="B136" i="31"/>
  <c r="A136" i="31"/>
  <c r="E135" i="31"/>
  <c r="C135" i="31"/>
  <c r="B135" i="31"/>
  <c r="A135" i="31"/>
  <c r="E134" i="31"/>
  <c r="C134" i="31"/>
  <c r="B134" i="31"/>
  <c r="A134" i="31"/>
  <c r="C133" i="31"/>
  <c r="E133" i="31" s="1"/>
  <c r="B133" i="31"/>
  <c r="A133" i="31"/>
  <c r="C132" i="31"/>
  <c r="E132" i="31" s="1"/>
  <c r="B132" i="31"/>
  <c r="A132" i="31"/>
  <c r="E131" i="31"/>
  <c r="C131" i="31"/>
  <c r="B131" i="31"/>
  <c r="A131" i="31"/>
  <c r="E130" i="31"/>
  <c r="C130" i="31"/>
  <c r="B130" i="31"/>
  <c r="A130" i="31"/>
  <c r="C129" i="31"/>
  <c r="E129" i="31" s="1"/>
  <c r="B129" i="31"/>
  <c r="A129" i="31"/>
  <c r="C128" i="31"/>
  <c r="E128" i="31" s="1"/>
  <c r="B128" i="31"/>
  <c r="A128" i="31"/>
  <c r="E127" i="31"/>
  <c r="C127" i="31"/>
  <c r="B127" i="31"/>
  <c r="A127" i="31"/>
  <c r="E126" i="31"/>
  <c r="C126" i="31"/>
  <c r="B126" i="31"/>
  <c r="A126" i="31"/>
  <c r="C125" i="31"/>
  <c r="E125" i="31" s="1"/>
  <c r="B125" i="31"/>
  <c r="A125" i="31"/>
  <c r="C124" i="31"/>
  <c r="E124" i="31" s="1"/>
  <c r="B124" i="31"/>
  <c r="A124" i="31"/>
  <c r="E123" i="31"/>
  <c r="C123" i="31"/>
  <c r="B123" i="31"/>
  <c r="A123" i="31"/>
  <c r="E122" i="31"/>
  <c r="C122" i="31"/>
  <c r="B122" i="31"/>
  <c r="A122" i="31"/>
  <c r="C121" i="31"/>
  <c r="E121" i="31" s="1"/>
  <c r="B121" i="31"/>
  <c r="A121" i="31"/>
  <c r="C120" i="31"/>
  <c r="E120" i="31" s="1"/>
  <c r="B120" i="31"/>
  <c r="A120" i="31"/>
  <c r="E119" i="31"/>
  <c r="C119" i="31"/>
  <c r="B119" i="31"/>
  <c r="A119" i="31"/>
  <c r="E118" i="31"/>
  <c r="C118" i="31"/>
  <c r="B118" i="31"/>
  <c r="A118" i="31"/>
  <c r="C117" i="31"/>
  <c r="E117" i="31" s="1"/>
  <c r="B117" i="31"/>
  <c r="A117" i="31"/>
  <c r="C116" i="31"/>
  <c r="E116" i="31" s="1"/>
  <c r="B116" i="31"/>
  <c r="A116" i="31"/>
  <c r="E115" i="31"/>
  <c r="C115" i="31"/>
  <c r="B115" i="31"/>
  <c r="A115" i="31"/>
  <c r="E114" i="31"/>
  <c r="C114" i="31"/>
  <c r="B114" i="31"/>
  <c r="A114" i="31"/>
  <c r="C113" i="31"/>
  <c r="E113" i="31" s="1"/>
  <c r="B113" i="31"/>
  <c r="A113" i="31"/>
  <c r="C111" i="31"/>
  <c r="E111" i="31" s="1"/>
  <c r="B111" i="31"/>
  <c r="A111" i="31"/>
  <c r="C110" i="31"/>
  <c r="E110" i="31" s="1"/>
  <c r="B110" i="31"/>
  <c r="A110" i="31"/>
  <c r="C109" i="31"/>
  <c r="E109" i="31" s="1"/>
  <c r="B109" i="31"/>
  <c r="A109" i="31"/>
  <c r="C108" i="31"/>
  <c r="E108" i="31" s="1"/>
  <c r="B108" i="31"/>
  <c r="A108" i="31"/>
  <c r="C107" i="31"/>
  <c r="E107" i="31" s="1"/>
  <c r="B107" i="31"/>
  <c r="A107" i="31"/>
  <c r="C106" i="31"/>
  <c r="E106" i="31" s="1"/>
  <c r="B106" i="31"/>
  <c r="A106" i="31"/>
  <c r="C105" i="31"/>
  <c r="E105" i="31" s="1"/>
  <c r="B105" i="31"/>
  <c r="A105" i="31"/>
  <c r="C104" i="31"/>
  <c r="E104" i="31" s="1"/>
  <c r="B104" i="31"/>
  <c r="A104" i="31"/>
  <c r="C103" i="31"/>
  <c r="E103" i="31" s="1"/>
  <c r="B103" i="31"/>
  <c r="A103" i="31"/>
  <c r="C102" i="31"/>
  <c r="E102" i="31" s="1"/>
  <c r="B102" i="31"/>
  <c r="A102" i="31"/>
  <c r="C101" i="31"/>
  <c r="E101" i="31" s="1"/>
  <c r="B101" i="31"/>
  <c r="A101" i="31"/>
  <c r="C100" i="31"/>
  <c r="E100" i="31" s="1"/>
  <c r="B100" i="31"/>
  <c r="A100" i="31"/>
  <c r="C99" i="31"/>
  <c r="E99" i="31" s="1"/>
  <c r="B99" i="31"/>
  <c r="A99" i="31"/>
  <c r="C98" i="31"/>
  <c r="E98" i="31" s="1"/>
  <c r="B98" i="31"/>
  <c r="A98" i="31"/>
  <c r="C97" i="31"/>
  <c r="E97" i="31" s="1"/>
  <c r="B97" i="31"/>
  <c r="A97" i="31"/>
  <c r="C96" i="31"/>
  <c r="E96" i="31" s="1"/>
  <c r="B96" i="31"/>
  <c r="A96" i="31"/>
  <c r="C95" i="31"/>
  <c r="E95" i="31" s="1"/>
  <c r="B95" i="31"/>
  <c r="A95" i="31"/>
  <c r="C94" i="31"/>
  <c r="E94" i="31" s="1"/>
  <c r="B94" i="31"/>
  <c r="A94" i="31"/>
  <c r="C93" i="31"/>
  <c r="E93" i="31" s="1"/>
  <c r="B93" i="31"/>
  <c r="A93" i="31"/>
  <c r="C92" i="31"/>
  <c r="E92" i="31" s="1"/>
  <c r="B92" i="31"/>
  <c r="A92" i="31"/>
  <c r="C91" i="31"/>
  <c r="E91" i="31" s="1"/>
  <c r="B91" i="31"/>
  <c r="A91" i="31"/>
  <c r="C90" i="31"/>
  <c r="E90" i="31" s="1"/>
  <c r="B90" i="31"/>
  <c r="A90" i="31"/>
  <c r="C89" i="31"/>
  <c r="E89" i="31" s="1"/>
  <c r="B89" i="31"/>
  <c r="A89" i="31"/>
  <c r="C88" i="31"/>
  <c r="E88" i="31" s="1"/>
  <c r="B88" i="31"/>
  <c r="A88" i="31"/>
  <c r="C87" i="31"/>
  <c r="E87" i="31" s="1"/>
  <c r="B87" i="31"/>
  <c r="A87" i="31"/>
  <c r="C86" i="31"/>
  <c r="E86" i="31" s="1"/>
  <c r="B86" i="31"/>
  <c r="A86" i="31"/>
  <c r="C85" i="31"/>
  <c r="E85" i="31" s="1"/>
  <c r="B85" i="31"/>
  <c r="A85" i="31"/>
  <c r="C84" i="31"/>
  <c r="E84" i="31" s="1"/>
  <c r="B84" i="31"/>
  <c r="A84" i="31"/>
  <c r="C83" i="31"/>
  <c r="E83" i="31" s="1"/>
  <c r="B83" i="31"/>
  <c r="A83" i="31"/>
  <c r="C82" i="31"/>
  <c r="E82" i="31" s="1"/>
  <c r="B82" i="31"/>
  <c r="A82" i="31"/>
  <c r="C81" i="31"/>
  <c r="E81" i="31" s="1"/>
  <c r="B81" i="31"/>
  <c r="A81" i="31"/>
  <c r="C80" i="31"/>
  <c r="E80" i="31" s="1"/>
  <c r="B80" i="31"/>
  <c r="A80" i="31"/>
  <c r="E79" i="31"/>
  <c r="C79" i="31"/>
  <c r="B79" i="31"/>
  <c r="A79" i="31"/>
  <c r="E78" i="31"/>
  <c r="C78" i="31"/>
  <c r="B78" i="31"/>
  <c r="A78" i="31"/>
  <c r="C77" i="31"/>
  <c r="E77" i="31" s="1"/>
  <c r="B77" i="31"/>
  <c r="A77" i="31"/>
  <c r="C76" i="31"/>
  <c r="E76" i="31" s="1"/>
  <c r="B76" i="31"/>
  <c r="A76" i="31"/>
  <c r="E75" i="31"/>
  <c r="C75" i="31"/>
  <c r="B75" i="31"/>
  <c r="A75" i="31"/>
  <c r="E74" i="31"/>
  <c r="C74" i="31"/>
  <c r="B74" i="31"/>
  <c r="A74" i="31"/>
  <c r="C73" i="31"/>
  <c r="E73" i="31" s="1"/>
  <c r="B73" i="31"/>
  <c r="A73" i="31"/>
  <c r="C72" i="31"/>
  <c r="E72" i="31" s="1"/>
  <c r="B72" i="31"/>
  <c r="A72" i="31"/>
  <c r="E71" i="31"/>
  <c r="C71" i="31"/>
  <c r="B71" i="31"/>
  <c r="A71" i="31"/>
  <c r="E70" i="31"/>
  <c r="C70" i="31"/>
  <c r="B70" i="31"/>
  <c r="A70" i="31"/>
  <c r="C69" i="31"/>
  <c r="E69" i="31" s="1"/>
  <c r="B69" i="31"/>
  <c r="A69" i="31"/>
  <c r="C68" i="31"/>
  <c r="E68" i="31" s="1"/>
  <c r="B68" i="31"/>
  <c r="A68" i="31"/>
  <c r="C67" i="31"/>
  <c r="E67" i="31" s="1"/>
  <c r="B67" i="31"/>
  <c r="A67" i="31"/>
  <c r="E66" i="31"/>
  <c r="C66" i="31"/>
  <c r="B66" i="31"/>
  <c r="A66" i="31"/>
  <c r="C65" i="31"/>
  <c r="E65" i="31" s="1"/>
  <c r="B65" i="31"/>
  <c r="A65" i="31"/>
  <c r="C64" i="31"/>
  <c r="E64" i="31" s="1"/>
  <c r="B64" i="31"/>
  <c r="A64" i="31"/>
  <c r="C63" i="31"/>
  <c r="E63" i="31" s="1"/>
  <c r="B63" i="31"/>
  <c r="A63" i="31"/>
  <c r="C62" i="31"/>
  <c r="E62" i="31" s="1"/>
  <c r="B62" i="31"/>
  <c r="A62" i="31"/>
  <c r="C61" i="31"/>
  <c r="E61" i="31" s="1"/>
  <c r="B61" i="31"/>
  <c r="A61" i="31"/>
  <c r="C60" i="31"/>
  <c r="E60" i="31" s="1"/>
  <c r="B60" i="31"/>
  <c r="A60" i="31"/>
  <c r="C59" i="31"/>
  <c r="E59" i="31" s="1"/>
  <c r="B59" i="31"/>
  <c r="A59" i="31"/>
  <c r="C58" i="31"/>
  <c r="E58" i="31" s="1"/>
  <c r="B58" i="31"/>
  <c r="A58" i="31"/>
  <c r="C57" i="31"/>
  <c r="E57" i="31" s="1"/>
  <c r="B57" i="31"/>
  <c r="A57" i="31"/>
  <c r="C56" i="31"/>
  <c r="E56" i="31" s="1"/>
  <c r="B56" i="31"/>
  <c r="A56" i="31"/>
  <c r="C55" i="31"/>
  <c r="E55" i="31" s="1"/>
  <c r="B55" i="31"/>
  <c r="A55" i="31"/>
  <c r="C54" i="31"/>
  <c r="E54" i="31" s="1"/>
  <c r="B54" i="31"/>
  <c r="A54" i="31"/>
  <c r="C53" i="31"/>
  <c r="E53" i="31" s="1"/>
  <c r="B53" i="31"/>
  <c r="A53" i="31"/>
  <c r="C52" i="31"/>
  <c r="E52" i="31" s="1"/>
  <c r="B52" i="31"/>
  <c r="A52" i="31"/>
  <c r="C51" i="31"/>
  <c r="E51" i="31" s="1"/>
  <c r="B51" i="31"/>
  <c r="A51" i="31"/>
  <c r="E50" i="31"/>
  <c r="C50" i="31"/>
  <c r="B50" i="31"/>
  <c r="A50" i="31"/>
  <c r="C49" i="31"/>
  <c r="E49" i="31" s="1"/>
  <c r="B49" i="31"/>
  <c r="A49" i="31"/>
  <c r="C48" i="31"/>
  <c r="E48" i="31" s="1"/>
  <c r="B48" i="31"/>
  <c r="A48" i="31"/>
  <c r="C47" i="31"/>
  <c r="E47" i="31" s="1"/>
  <c r="B47" i="31"/>
  <c r="A47" i="31"/>
  <c r="C46" i="31"/>
  <c r="E46" i="31" s="1"/>
  <c r="B46" i="31"/>
  <c r="A46" i="31"/>
  <c r="C45" i="31"/>
  <c r="E45" i="31" s="1"/>
  <c r="B45" i="31"/>
  <c r="A45" i="31"/>
  <c r="C44" i="31"/>
  <c r="E44" i="31" s="1"/>
  <c r="B44" i="31"/>
  <c r="A44" i="31"/>
  <c r="C43" i="31"/>
  <c r="E43" i="31" s="1"/>
  <c r="B43" i="31"/>
  <c r="A43" i="31"/>
  <c r="C42" i="31"/>
  <c r="E42" i="31" s="1"/>
  <c r="B42" i="31"/>
  <c r="A42" i="31"/>
  <c r="C41" i="31"/>
  <c r="E41" i="31" s="1"/>
  <c r="B41" i="31"/>
  <c r="A41" i="31"/>
  <c r="C40" i="31"/>
  <c r="E40" i="31" s="1"/>
  <c r="B40" i="31"/>
  <c r="A40" i="31"/>
  <c r="C39" i="31"/>
  <c r="E39" i="31" s="1"/>
  <c r="B39" i="31"/>
  <c r="A39" i="31"/>
  <c r="C38" i="31"/>
  <c r="E38" i="31" s="1"/>
  <c r="B38" i="31"/>
  <c r="A38" i="31"/>
  <c r="C37" i="31"/>
  <c r="E37" i="31" s="1"/>
  <c r="B37" i="31"/>
  <c r="A37" i="31"/>
  <c r="C36" i="31"/>
  <c r="E36" i="31" s="1"/>
  <c r="B36" i="31"/>
  <c r="A36" i="31"/>
  <c r="C35" i="31"/>
  <c r="E35" i="31" s="1"/>
  <c r="B35" i="31"/>
  <c r="A35" i="31"/>
  <c r="C34" i="31"/>
  <c r="E34" i="31" s="1"/>
  <c r="B34" i="31"/>
  <c r="A34" i="31"/>
  <c r="C33" i="31"/>
  <c r="E33" i="31" s="1"/>
  <c r="B33" i="31"/>
  <c r="A33" i="31"/>
  <c r="C32" i="31"/>
  <c r="E32" i="31" s="1"/>
  <c r="B32" i="31"/>
  <c r="A32" i="31"/>
  <c r="C31" i="31"/>
  <c r="E31" i="31" s="1"/>
  <c r="B31" i="31"/>
  <c r="A31" i="31"/>
  <c r="C30" i="31"/>
  <c r="E30" i="31" s="1"/>
  <c r="B30" i="31"/>
  <c r="A30" i="31"/>
  <c r="C29" i="31"/>
  <c r="E29" i="31" s="1"/>
  <c r="B29" i="31"/>
  <c r="A29" i="31"/>
  <c r="C28" i="31"/>
  <c r="E28" i="31" s="1"/>
  <c r="B28" i="31"/>
  <c r="A28" i="31"/>
  <c r="C27" i="31"/>
  <c r="E27" i="31" s="1"/>
  <c r="B27" i="31"/>
  <c r="A27" i="31"/>
  <c r="C26" i="31"/>
  <c r="E26" i="31" s="1"/>
  <c r="B26" i="31"/>
  <c r="A26" i="31"/>
  <c r="C25" i="31"/>
  <c r="E25" i="31" s="1"/>
  <c r="B25" i="31"/>
  <c r="A25" i="31"/>
  <c r="C24" i="31"/>
  <c r="E24" i="31" s="1"/>
  <c r="B24" i="31"/>
  <c r="A24" i="31"/>
  <c r="C23" i="31"/>
  <c r="E23" i="31" s="1"/>
  <c r="B23" i="31"/>
  <c r="A23" i="31"/>
  <c r="C22" i="31"/>
  <c r="E22" i="31" s="1"/>
  <c r="B22" i="31"/>
  <c r="A22" i="31"/>
  <c r="E21" i="31"/>
  <c r="C21" i="31"/>
  <c r="B21" i="31"/>
  <c r="A21" i="31"/>
  <c r="E20" i="31"/>
  <c r="C20" i="31"/>
  <c r="B20" i="31"/>
  <c r="A20" i="31"/>
  <c r="C19" i="31"/>
  <c r="E19" i="31" s="1"/>
  <c r="B19" i="31"/>
  <c r="A19" i="31"/>
  <c r="C18" i="31"/>
  <c r="E18" i="31" s="1"/>
  <c r="B18" i="31"/>
  <c r="A18" i="31"/>
  <c r="C17" i="31"/>
  <c r="E17" i="31" s="1"/>
  <c r="B17" i="31"/>
  <c r="A17" i="31"/>
  <c r="C16" i="31"/>
  <c r="E16" i="31" s="1"/>
  <c r="B16" i="31"/>
  <c r="A16" i="31"/>
  <c r="C15" i="31"/>
  <c r="E15" i="31" s="1"/>
  <c r="B15" i="31"/>
  <c r="A15" i="31"/>
  <c r="C14" i="31"/>
  <c r="E14" i="31" s="1"/>
  <c r="B14" i="31"/>
  <c r="A14" i="31"/>
  <c r="C13" i="31"/>
  <c r="E13" i="31" s="1"/>
  <c r="B13" i="31"/>
  <c r="A13" i="31"/>
  <c r="C12" i="31"/>
  <c r="E12" i="31" s="1"/>
  <c r="B12" i="31"/>
  <c r="A12" i="31"/>
  <c r="C11" i="31"/>
  <c r="E11" i="31" s="1"/>
  <c r="B11" i="31"/>
  <c r="A11" i="31"/>
  <c r="C10" i="31"/>
  <c r="E10" i="31" s="1"/>
  <c r="B10" i="31"/>
  <c r="A10" i="31"/>
  <c r="G9" i="31"/>
  <c r="C9" i="31"/>
  <c r="E9" i="31" s="1"/>
  <c r="F9" i="31" s="1"/>
  <c r="B9" i="31"/>
  <c r="D90" i="31" s="1"/>
  <c r="G90" i="31" s="1"/>
  <c r="A9" i="31"/>
  <c r="G8" i="31"/>
  <c r="C8" i="31"/>
  <c r="E8" i="31" s="1"/>
  <c r="F8" i="31" s="1"/>
  <c r="B8" i="31"/>
  <c r="A8" i="31"/>
  <c r="G7" i="31"/>
  <c r="C7" i="31"/>
  <c r="E7" i="31" s="1"/>
  <c r="F7" i="31" s="1"/>
  <c r="B7" i="31"/>
  <c r="A7" i="31"/>
  <c r="A7" i="30"/>
  <c r="B7" i="30"/>
  <c r="C7" i="30"/>
  <c r="E7" i="30" s="1"/>
  <c r="F7" i="30" s="1"/>
  <c r="G7" i="30"/>
  <c r="A30" i="30"/>
  <c r="B30" i="30"/>
  <c r="C30" i="30"/>
  <c r="E30" i="30" s="1"/>
  <c r="A25" i="30"/>
  <c r="B25" i="30"/>
  <c r="C25" i="30"/>
  <c r="E25" i="30" s="1"/>
  <c r="A20" i="30"/>
  <c r="B20" i="30"/>
  <c r="C20" i="30"/>
  <c r="E20" i="30" s="1"/>
  <c r="A18" i="30"/>
  <c r="B18" i="30"/>
  <c r="C18" i="30"/>
  <c r="E18" i="30" s="1"/>
  <c r="A16" i="30"/>
  <c r="B16" i="30"/>
  <c r="C16" i="30"/>
  <c r="E16" i="30" s="1"/>
  <c r="C73" i="30"/>
  <c r="E73" i="30" s="1"/>
  <c r="B73" i="30"/>
  <c r="A73" i="30"/>
  <c r="C72" i="30"/>
  <c r="E72" i="30" s="1"/>
  <c r="B72" i="30"/>
  <c r="A72" i="30"/>
  <c r="C71" i="30"/>
  <c r="E71" i="30" s="1"/>
  <c r="B71" i="30"/>
  <c r="A71" i="30"/>
  <c r="C70" i="30"/>
  <c r="E70" i="30" s="1"/>
  <c r="B70" i="30"/>
  <c r="A70" i="30"/>
  <c r="C69" i="30"/>
  <c r="E69" i="30" s="1"/>
  <c r="B69" i="30"/>
  <c r="A69" i="30"/>
  <c r="C68" i="30"/>
  <c r="E68" i="30" s="1"/>
  <c r="B68" i="30"/>
  <c r="A68" i="30"/>
  <c r="C67" i="30"/>
  <c r="E67" i="30" s="1"/>
  <c r="B67" i="30"/>
  <c r="A67" i="30"/>
  <c r="C66" i="30"/>
  <c r="E66" i="30" s="1"/>
  <c r="B66" i="30"/>
  <c r="A66" i="30"/>
  <c r="C65" i="30"/>
  <c r="E65" i="30" s="1"/>
  <c r="B65" i="30"/>
  <c r="A65" i="30"/>
  <c r="C64" i="30"/>
  <c r="E64" i="30" s="1"/>
  <c r="B64" i="30"/>
  <c r="A64" i="30"/>
  <c r="C63" i="30"/>
  <c r="E63" i="30" s="1"/>
  <c r="B63" i="30"/>
  <c r="A63" i="30"/>
  <c r="C62" i="30"/>
  <c r="E62" i="30" s="1"/>
  <c r="B62" i="30"/>
  <c r="A62" i="30"/>
  <c r="C61" i="30"/>
  <c r="E61" i="30" s="1"/>
  <c r="B61" i="30"/>
  <c r="A61" i="30"/>
  <c r="C60" i="30"/>
  <c r="E60" i="30" s="1"/>
  <c r="B60" i="30"/>
  <c r="A60" i="30"/>
  <c r="C59" i="30"/>
  <c r="E59" i="30" s="1"/>
  <c r="B59" i="30"/>
  <c r="A59" i="30"/>
  <c r="C58" i="30"/>
  <c r="E58" i="30" s="1"/>
  <c r="B58" i="30"/>
  <c r="A58" i="30"/>
  <c r="C57" i="30"/>
  <c r="E57" i="30" s="1"/>
  <c r="B57" i="30"/>
  <c r="A57" i="30"/>
  <c r="C56" i="30"/>
  <c r="E56" i="30" s="1"/>
  <c r="B56" i="30"/>
  <c r="A56" i="30"/>
  <c r="C55" i="30"/>
  <c r="E55" i="30" s="1"/>
  <c r="B55" i="30"/>
  <c r="A55" i="30"/>
  <c r="C54" i="30"/>
  <c r="E54" i="30" s="1"/>
  <c r="B54" i="30"/>
  <c r="A54" i="30"/>
  <c r="C53" i="30"/>
  <c r="E53" i="30" s="1"/>
  <c r="B53" i="30"/>
  <c r="A53" i="30"/>
  <c r="C52" i="30"/>
  <c r="E52" i="30" s="1"/>
  <c r="B52" i="30"/>
  <c r="A52" i="30"/>
  <c r="C51" i="30"/>
  <c r="E51" i="30" s="1"/>
  <c r="B51" i="30"/>
  <c r="A51" i="30"/>
  <c r="C50" i="30"/>
  <c r="E50" i="30" s="1"/>
  <c r="B50" i="30"/>
  <c r="A50" i="30"/>
  <c r="C49" i="30"/>
  <c r="E49" i="30" s="1"/>
  <c r="B49" i="30"/>
  <c r="A49" i="30"/>
  <c r="C48" i="30"/>
  <c r="E48" i="30" s="1"/>
  <c r="B48" i="30"/>
  <c r="A48" i="30"/>
  <c r="C47" i="30"/>
  <c r="E47" i="30" s="1"/>
  <c r="B47" i="30"/>
  <c r="A47" i="30"/>
  <c r="C46" i="30"/>
  <c r="E46" i="30" s="1"/>
  <c r="B46" i="30"/>
  <c r="A46" i="30"/>
  <c r="C45" i="30"/>
  <c r="E45" i="30" s="1"/>
  <c r="B45" i="30"/>
  <c r="A45" i="30"/>
  <c r="C44" i="30"/>
  <c r="E44" i="30" s="1"/>
  <c r="B44" i="30"/>
  <c r="A44" i="30"/>
  <c r="C43" i="30"/>
  <c r="E43" i="30" s="1"/>
  <c r="B43" i="30"/>
  <c r="A43" i="30"/>
  <c r="C42" i="30"/>
  <c r="E42" i="30" s="1"/>
  <c r="B42" i="30"/>
  <c r="A42" i="30"/>
  <c r="C41" i="30"/>
  <c r="E41" i="30" s="1"/>
  <c r="B41" i="30"/>
  <c r="A41" i="30"/>
  <c r="C40" i="30"/>
  <c r="E40" i="30" s="1"/>
  <c r="B40" i="30"/>
  <c r="A40" i="30"/>
  <c r="C39" i="30"/>
  <c r="E39" i="30" s="1"/>
  <c r="B39" i="30"/>
  <c r="A39" i="30"/>
  <c r="C38" i="30"/>
  <c r="E38" i="30" s="1"/>
  <c r="B38" i="30"/>
  <c r="A38" i="30"/>
  <c r="C37" i="30"/>
  <c r="E37" i="30" s="1"/>
  <c r="B37" i="30"/>
  <c r="A37" i="30"/>
  <c r="C36" i="30"/>
  <c r="E36" i="30" s="1"/>
  <c r="B36" i="30"/>
  <c r="A36" i="30"/>
  <c r="C35" i="30"/>
  <c r="E35" i="30" s="1"/>
  <c r="B35" i="30"/>
  <c r="A35" i="30"/>
  <c r="C34" i="30"/>
  <c r="E34" i="30" s="1"/>
  <c r="B34" i="30"/>
  <c r="A34" i="30"/>
  <c r="C33" i="30"/>
  <c r="E33" i="30" s="1"/>
  <c r="B33" i="30"/>
  <c r="A33" i="30"/>
  <c r="C32" i="30"/>
  <c r="E32" i="30" s="1"/>
  <c r="B32" i="30"/>
  <c r="A32" i="30"/>
  <c r="C31" i="30"/>
  <c r="E31" i="30" s="1"/>
  <c r="B31" i="30"/>
  <c r="A31" i="30"/>
  <c r="C29" i="30"/>
  <c r="E29" i="30" s="1"/>
  <c r="B29" i="30"/>
  <c r="A29" i="30"/>
  <c r="C28" i="30"/>
  <c r="E28" i="30" s="1"/>
  <c r="B28" i="30"/>
  <c r="A28" i="30"/>
  <c r="C27" i="30"/>
  <c r="E27" i="30" s="1"/>
  <c r="B27" i="30"/>
  <c r="A27" i="30"/>
  <c r="C26" i="30"/>
  <c r="E26" i="30" s="1"/>
  <c r="B26" i="30"/>
  <c r="A26" i="30"/>
  <c r="C24" i="30"/>
  <c r="E24" i="30" s="1"/>
  <c r="B24" i="30"/>
  <c r="A24" i="30"/>
  <c r="C23" i="30"/>
  <c r="E23" i="30" s="1"/>
  <c r="B23" i="30"/>
  <c r="A23" i="30"/>
  <c r="C22" i="30"/>
  <c r="E22" i="30" s="1"/>
  <c r="B22" i="30"/>
  <c r="A22" i="30"/>
  <c r="C21" i="30"/>
  <c r="E21" i="30" s="1"/>
  <c r="B21" i="30"/>
  <c r="A21" i="30"/>
  <c r="C19" i="30"/>
  <c r="E19" i="30" s="1"/>
  <c r="B19" i="30"/>
  <c r="A19" i="30"/>
  <c r="C17" i="30"/>
  <c r="E17" i="30" s="1"/>
  <c r="B17" i="30"/>
  <c r="D17" i="30" s="1"/>
  <c r="G17" i="30" s="1"/>
  <c r="A17" i="30"/>
  <c r="C15" i="30"/>
  <c r="E15" i="30" s="1"/>
  <c r="B15" i="30"/>
  <c r="A15" i="30"/>
  <c r="C14" i="30"/>
  <c r="E14" i="30" s="1"/>
  <c r="B14" i="30"/>
  <c r="A14" i="30"/>
  <c r="C13" i="30"/>
  <c r="E13" i="30" s="1"/>
  <c r="B13" i="30"/>
  <c r="A13" i="30"/>
  <c r="C12" i="30"/>
  <c r="E12" i="30" s="1"/>
  <c r="B12" i="30"/>
  <c r="A12" i="30"/>
  <c r="C11" i="30"/>
  <c r="E11" i="30" s="1"/>
  <c r="B11" i="30"/>
  <c r="A11" i="30"/>
  <c r="C10" i="30"/>
  <c r="E10" i="30" s="1"/>
  <c r="B10" i="30"/>
  <c r="A10" i="30"/>
  <c r="C9" i="30"/>
  <c r="E9" i="30" s="1"/>
  <c r="B9" i="30"/>
  <c r="A9" i="30"/>
  <c r="C8" i="30"/>
  <c r="E8" i="30" s="1"/>
  <c r="B8" i="30"/>
  <c r="A8" i="30"/>
  <c r="C66" i="29"/>
  <c r="E66" i="29" s="1"/>
  <c r="B66" i="29"/>
  <c r="A66" i="29"/>
  <c r="C65" i="29"/>
  <c r="E65" i="29" s="1"/>
  <c r="B65" i="29"/>
  <c r="A65" i="29"/>
  <c r="C64" i="29"/>
  <c r="E64" i="29" s="1"/>
  <c r="B64" i="29"/>
  <c r="A64" i="29"/>
  <c r="C63" i="29"/>
  <c r="E63" i="29" s="1"/>
  <c r="B63" i="29"/>
  <c r="A63" i="29"/>
  <c r="C62" i="29"/>
  <c r="E62" i="29" s="1"/>
  <c r="B62" i="29"/>
  <c r="A62" i="29"/>
  <c r="C61" i="29"/>
  <c r="E61" i="29" s="1"/>
  <c r="B61" i="29"/>
  <c r="A61" i="29"/>
  <c r="C60" i="29"/>
  <c r="E60" i="29" s="1"/>
  <c r="B60" i="29"/>
  <c r="A60" i="29"/>
  <c r="C59" i="29"/>
  <c r="E59" i="29" s="1"/>
  <c r="B59" i="29"/>
  <c r="A59" i="29"/>
  <c r="C58" i="29"/>
  <c r="E58" i="29" s="1"/>
  <c r="B58" i="29"/>
  <c r="A58" i="29"/>
  <c r="C57" i="29"/>
  <c r="E57" i="29" s="1"/>
  <c r="B57" i="29"/>
  <c r="A57" i="29"/>
  <c r="C56" i="29"/>
  <c r="E56" i="29" s="1"/>
  <c r="B56" i="29"/>
  <c r="A56" i="29"/>
  <c r="C55" i="29"/>
  <c r="E55" i="29" s="1"/>
  <c r="B55" i="29"/>
  <c r="A55" i="29"/>
  <c r="C54" i="29"/>
  <c r="E54" i="29" s="1"/>
  <c r="B54" i="29"/>
  <c r="A54" i="29"/>
  <c r="C53" i="29"/>
  <c r="E53" i="29" s="1"/>
  <c r="B53" i="29"/>
  <c r="A53" i="29"/>
  <c r="C52" i="29"/>
  <c r="E52" i="29" s="1"/>
  <c r="B52" i="29"/>
  <c r="A52" i="29"/>
  <c r="C51" i="29"/>
  <c r="E51" i="29" s="1"/>
  <c r="B51" i="29"/>
  <c r="A51" i="29"/>
  <c r="C50" i="29"/>
  <c r="E50" i="29" s="1"/>
  <c r="B50" i="29"/>
  <c r="A50" i="29"/>
  <c r="C49" i="29"/>
  <c r="E49" i="29" s="1"/>
  <c r="B49" i="29"/>
  <c r="A49" i="29"/>
  <c r="C48" i="29"/>
  <c r="E48" i="29" s="1"/>
  <c r="B48" i="29"/>
  <c r="A48" i="29"/>
  <c r="C47" i="29"/>
  <c r="E47" i="29" s="1"/>
  <c r="B47" i="29"/>
  <c r="A47" i="29"/>
  <c r="C46" i="29"/>
  <c r="E46" i="29" s="1"/>
  <c r="B46" i="29"/>
  <c r="A46" i="29"/>
  <c r="C45" i="29"/>
  <c r="E45" i="29" s="1"/>
  <c r="B45" i="29"/>
  <c r="A45" i="29"/>
  <c r="C44" i="29"/>
  <c r="E44" i="29" s="1"/>
  <c r="B44" i="29"/>
  <c r="A44" i="29"/>
  <c r="C43" i="29"/>
  <c r="E43" i="29" s="1"/>
  <c r="B43" i="29"/>
  <c r="A43" i="29"/>
  <c r="C42" i="29"/>
  <c r="E42" i="29" s="1"/>
  <c r="B42" i="29"/>
  <c r="A42" i="29"/>
  <c r="C41" i="29"/>
  <c r="E41" i="29" s="1"/>
  <c r="B41" i="29"/>
  <c r="A41" i="29"/>
  <c r="C40" i="29"/>
  <c r="E40" i="29" s="1"/>
  <c r="B40" i="29"/>
  <c r="A40" i="29"/>
  <c r="C39" i="29"/>
  <c r="E39" i="29" s="1"/>
  <c r="B39" i="29"/>
  <c r="A39" i="29"/>
  <c r="C38" i="29"/>
  <c r="E38" i="29" s="1"/>
  <c r="B38" i="29"/>
  <c r="A38" i="29"/>
  <c r="C37" i="29"/>
  <c r="E37" i="29" s="1"/>
  <c r="B37" i="29"/>
  <c r="A37" i="29"/>
  <c r="C36" i="29"/>
  <c r="E36" i="29" s="1"/>
  <c r="B36" i="29"/>
  <c r="A36" i="29"/>
  <c r="C35" i="29"/>
  <c r="E35" i="29" s="1"/>
  <c r="B35" i="29"/>
  <c r="A35" i="29"/>
  <c r="C34" i="29"/>
  <c r="E34" i="29" s="1"/>
  <c r="B34" i="29"/>
  <c r="A34" i="29"/>
  <c r="C33" i="29"/>
  <c r="E33" i="29" s="1"/>
  <c r="B33" i="29"/>
  <c r="A33" i="29"/>
  <c r="C32" i="29"/>
  <c r="E32" i="29" s="1"/>
  <c r="B32" i="29"/>
  <c r="A32" i="29"/>
  <c r="C31" i="29"/>
  <c r="E31" i="29" s="1"/>
  <c r="B31" i="29"/>
  <c r="A31" i="29"/>
  <c r="C30" i="29"/>
  <c r="E30" i="29" s="1"/>
  <c r="B30" i="29"/>
  <c r="A30" i="29"/>
  <c r="C29" i="29"/>
  <c r="E29" i="29" s="1"/>
  <c r="B29" i="29"/>
  <c r="A29" i="29"/>
  <c r="C28" i="29"/>
  <c r="E28" i="29" s="1"/>
  <c r="B28" i="29"/>
  <c r="A28" i="29"/>
  <c r="C27" i="29"/>
  <c r="E27" i="29" s="1"/>
  <c r="B27" i="29"/>
  <c r="A27" i="29"/>
  <c r="C26" i="29"/>
  <c r="E26" i="29" s="1"/>
  <c r="B26" i="29"/>
  <c r="A26" i="29"/>
  <c r="C25" i="29"/>
  <c r="E25" i="29" s="1"/>
  <c r="B25" i="29"/>
  <c r="A25" i="29"/>
  <c r="C24" i="29"/>
  <c r="E24" i="29" s="1"/>
  <c r="B24" i="29"/>
  <c r="A24" i="29"/>
  <c r="C23" i="29"/>
  <c r="E23" i="29" s="1"/>
  <c r="B23" i="29"/>
  <c r="A23" i="29"/>
  <c r="C22" i="29"/>
  <c r="E22" i="29" s="1"/>
  <c r="B22" i="29"/>
  <c r="A22" i="29"/>
  <c r="C21" i="29"/>
  <c r="E21" i="29" s="1"/>
  <c r="B21" i="29"/>
  <c r="A21" i="29"/>
  <c r="C20" i="29"/>
  <c r="E20" i="29" s="1"/>
  <c r="B20" i="29"/>
  <c r="A20" i="29"/>
  <c r="C19" i="29"/>
  <c r="E19" i="29" s="1"/>
  <c r="B19" i="29"/>
  <c r="A19" i="29"/>
  <c r="C18" i="29"/>
  <c r="E18" i="29" s="1"/>
  <c r="B18" i="29"/>
  <c r="A18" i="29"/>
  <c r="C17" i="29"/>
  <c r="E17" i="29" s="1"/>
  <c r="B17" i="29"/>
  <c r="A17" i="29"/>
  <c r="C16" i="29"/>
  <c r="E16" i="29" s="1"/>
  <c r="B16" i="29"/>
  <c r="A16" i="29"/>
  <c r="C15" i="29"/>
  <c r="E15" i="29" s="1"/>
  <c r="B15" i="29"/>
  <c r="A15" i="29"/>
  <c r="C14" i="29"/>
  <c r="E14" i="29" s="1"/>
  <c r="B14" i="29"/>
  <c r="A14" i="29"/>
  <c r="C13" i="29"/>
  <c r="E13" i="29" s="1"/>
  <c r="B13" i="29"/>
  <c r="A13" i="29"/>
  <c r="C12" i="29"/>
  <c r="E12" i="29" s="1"/>
  <c r="B12" i="29"/>
  <c r="A12" i="29"/>
  <c r="C11" i="29"/>
  <c r="E11" i="29" s="1"/>
  <c r="B11" i="29"/>
  <c r="A11" i="29"/>
  <c r="C10" i="29"/>
  <c r="E10" i="29" s="1"/>
  <c r="B10" i="29"/>
  <c r="A10" i="29"/>
  <c r="C9" i="29"/>
  <c r="E9" i="29" s="1"/>
  <c r="B9" i="29"/>
  <c r="A9" i="29"/>
  <c r="C8" i="29"/>
  <c r="E8" i="29" s="1"/>
  <c r="B8" i="29"/>
  <c r="A8" i="29"/>
  <c r="G7" i="29"/>
  <c r="C7" i="29"/>
  <c r="E7" i="29" s="1"/>
  <c r="F7" i="29" s="1"/>
  <c r="B7" i="29"/>
  <c r="A7" i="29"/>
  <c r="A7" i="27"/>
  <c r="A11" i="28"/>
  <c r="B11" i="28"/>
  <c r="C11" i="28"/>
  <c r="E11" i="28" s="1"/>
  <c r="A7" i="28"/>
  <c r="B7" i="28"/>
  <c r="C7" i="28"/>
  <c r="E7" i="28" s="1"/>
  <c r="F7" i="28" s="1"/>
  <c r="G7" i="28"/>
  <c r="A8" i="28"/>
  <c r="B8" i="28"/>
  <c r="C8" i="28"/>
  <c r="E8" i="28" s="1"/>
  <c r="F8" i="28" s="1"/>
  <c r="G8" i="28"/>
  <c r="A9" i="28"/>
  <c r="B9" i="28"/>
  <c r="C9" i="28"/>
  <c r="E9" i="28" s="1"/>
  <c r="F9" i="28" s="1"/>
  <c r="G9" i="28"/>
  <c r="C141" i="28"/>
  <c r="E141" i="28" s="1"/>
  <c r="B141" i="28"/>
  <c r="A141" i="28"/>
  <c r="C140" i="28"/>
  <c r="E140" i="28" s="1"/>
  <c r="B140" i="28"/>
  <c r="A140" i="28"/>
  <c r="C139" i="28"/>
  <c r="E139" i="28" s="1"/>
  <c r="B139" i="28"/>
  <c r="A139" i="28"/>
  <c r="C138" i="28"/>
  <c r="E138" i="28" s="1"/>
  <c r="B138" i="28"/>
  <c r="A138" i="28"/>
  <c r="C137" i="28"/>
  <c r="E137" i="28" s="1"/>
  <c r="B137" i="28"/>
  <c r="A137" i="28"/>
  <c r="C136" i="28"/>
  <c r="E136" i="28" s="1"/>
  <c r="B136" i="28"/>
  <c r="A136" i="28"/>
  <c r="C135" i="28"/>
  <c r="E135" i="28" s="1"/>
  <c r="B135" i="28"/>
  <c r="A135" i="28"/>
  <c r="C134" i="28"/>
  <c r="E134" i="28" s="1"/>
  <c r="B134" i="28"/>
  <c r="A134" i="28"/>
  <c r="C133" i="28"/>
  <c r="E133" i="28" s="1"/>
  <c r="B133" i="28"/>
  <c r="A133" i="28"/>
  <c r="C132" i="28"/>
  <c r="E132" i="28" s="1"/>
  <c r="B132" i="28"/>
  <c r="A132" i="28"/>
  <c r="C131" i="28"/>
  <c r="E131" i="28" s="1"/>
  <c r="B131" i="28"/>
  <c r="A131" i="28"/>
  <c r="C130" i="28"/>
  <c r="E130" i="28" s="1"/>
  <c r="B130" i="28"/>
  <c r="A130" i="28"/>
  <c r="C129" i="28"/>
  <c r="E129" i="28" s="1"/>
  <c r="B129" i="28"/>
  <c r="A129" i="28"/>
  <c r="C128" i="28"/>
  <c r="E128" i="28" s="1"/>
  <c r="B128" i="28"/>
  <c r="A128" i="28"/>
  <c r="C127" i="28"/>
  <c r="E127" i="28" s="1"/>
  <c r="B127" i="28"/>
  <c r="A127" i="28"/>
  <c r="C126" i="28"/>
  <c r="E126" i="28" s="1"/>
  <c r="B126" i="28"/>
  <c r="A126" i="28"/>
  <c r="C125" i="28"/>
  <c r="E125" i="28" s="1"/>
  <c r="B125" i="28"/>
  <c r="A125" i="28"/>
  <c r="C124" i="28"/>
  <c r="E124" i="28" s="1"/>
  <c r="B124" i="28"/>
  <c r="A124" i="28"/>
  <c r="C123" i="28"/>
  <c r="E123" i="28" s="1"/>
  <c r="B123" i="28"/>
  <c r="A123" i="28"/>
  <c r="C122" i="28"/>
  <c r="E122" i="28" s="1"/>
  <c r="B122" i="28"/>
  <c r="A122" i="28"/>
  <c r="C121" i="28"/>
  <c r="E121" i="28" s="1"/>
  <c r="B121" i="28"/>
  <c r="A121" i="28"/>
  <c r="C120" i="28"/>
  <c r="E120" i="28" s="1"/>
  <c r="B120" i="28"/>
  <c r="A120" i="28"/>
  <c r="C119" i="28"/>
  <c r="E119" i="28" s="1"/>
  <c r="B119" i="28"/>
  <c r="A119" i="28"/>
  <c r="C118" i="28"/>
  <c r="E118" i="28" s="1"/>
  <c r="B118" i="28"/>
  <c r="A118" i="28"/>
  <c r="C117" i="28"/>
  <c r="E117" i="28" s="1"/>
  <c r="B117" i="28"/>
  <c r="A117" i="28"/>
  <c r="C116" i="28"/>
  <c r="E116" i="28" s="1"/>
  <c r="B116" i="28"/>
  <c r="A116" i="28"/>
  <c r="C115" i="28"/>
  <c r="E115" i="28" s="1"/>
  <c r="B115" i="28"/>
  <c r="A115" i="28"/>
  <c r="C114" i="28"/>
  <c r="E114" i="28" s="1"/>
  <c r="B114" i="28"/>
  <c r="A114" i="28"/>
  <c r="C113" i="28"/>
  <c r="E113" i="28" s="1"/>
  <c r="B113" i="28"/>
  <c r="A113" i="28"/>
  <c r="C112" i="28"/>
  <c r="E112" i="28" s="1"/>
  <c r="B112" i="28"/>
  <c r="A112" i="28"/>
  <c r="C111" i="28"/>
  <c r="E111" i="28" s="1"/>
  <c r="B111" i="28"/>
  <c r="A111" i="28"/>
  <c r="C110" i="28"/>
  <c r="E110" i="28" s="1"/>
  <c r="B110" i="28"/>
  <c r="A110" i="28"/>
  <c r="C109" i="28"/>
  <c r="E109" i="28" s="1"/>
  <c r="B109" i="28"/>
  <c r="A109" i="28"/>
  <c r="C108" i="28"/>
  <c r="E108" i="28" s="1"/>
  <c r="B108" i="28"/>
  <c r="A108" i="28"/>
  <c r="C107" i="28"/>
  <c r="E107" i="28" s="1"/>
  <c r="B107" i="28"/>
  <c r="A107" i="28"/>
  <c r="C106" i="28"/>
  <c r="E106" i="28" s="1"/>
  <c r="B106" i="28"/>
  <c r="A106" i="28"/>
  <c r="C105" i="28"/>
  <c r="E105" i="28" s="1"/>
  <c r="B105" i="28"/>
  <c r="A105" i="28"/>
  <c r="C104" i="28"/>
  <c r="E104" i="28" s="1"/>
  <c r="B104" i="28"/>
  <c r="A104" i="28"/>
  <c r="C103" i="28"/>
  <c r="E103" i="28" s="1"/>
  <c r="B103" i="28"/>
  <c r="A103" i="28"/>
  <c r="C102" i="28"/>
  <c r="E102" i="28" s="1"/>
  <c r="B102" i="28"/>
  <c r="A102" i="28"/>
  <c r="C101" i="28"/>
  <c r="E101" i="28" s="1"/>
  <c r="B101" i="28"/>
  <c r="A101" i="28"/>
  <c r="C100" i="28"/>
  <c r="E100" i="28" s="1"/>
  <c r="B100" i="28"/>
  <c r="A100" i="28"/>
  <c r="C99" i="28"/>
  <c r="E99" i="28" s="1"/>
  <c r="B99" i="28"/>
  <c r="A99" i="28"/>
  <c r="C98" i="28"/>
  <c r="E98" i="28" s="1"/>
  <c r="B98" i="28"/>
  <c r="A98" i="28"/>
  <c r="C97" i="28"/>
  <c r="E97" i="28" s="1"/>
  <c r="B97" i="28"/>
  <c r="A97" i="28"/>
  <c r="C96" i="28"/>
  <c r="E96" i="28" s="1"/>
  <c r="B96" i="28"/>
  <c r="A96" i="28"/>
  <c r="C95" i="28"/>
  <c r="E95" i="28" s="1"/>
  <c r="B95" i="28"/>
  <c r="A95" i="28"/>
  <c r="C94" i="28"/>
  <c r="E94" i="28" s="1"/>
  <c r="B94" i="28"/>
  <c r="A94" i="28"/>
  <c r="C93" i="28"/>
  <c r="E93" i="28" s="1"/>
  <c r="B93" i="28"/>
  <c r="A93" i="28"/>
  <c r="C92" i="28"/>
  <c r="E92" i="28" s="1"/>
  <c r="B92" i="28"/>
  <c r="A92" i="28"/>
  <c r="C91" i="28"/>
  <c r="E91" i="28" s="1"/>
  <c r="B91" i="28"/>
  <c r="A91" i="28"/>
  <c r="C90" i="28"/>
  <c r="E90" i="28" s="1"/>
  <c r="B90" i="28"/>
  <c r="A90" i="28"/>
  <c r="C89" i="28"/>
  <c r="E89" i="28" s="1"/>
  <c r="B89" i="28"/>
  <c r="A89" i="28"/>
  <c r="C88" i="28"/>
  <c r="E88" i="28" s="1"/>
  <c r="B88" i="28"/>
  <c r="A88" i="28"/>
  <c r="C87" i="28"/>
  <c r="E87" i="28" s="1"/>
  <c r="B87" i="28"/>
  <c r="A87" i="28"/>
  <c r="C86" i="28"/>
  <c r="E86" i="28" s="1"/>
  <c r="B86" i="28"/>
  <c r="A86" i="28"/>
  <c r="C85" i="28"/>
  <c r="E85" i="28" s="1"/>
  <c r="B85" i="28"/>
  <c r="A85" i="28"/>
  <c r="C84" i="28"/>
  <c r="E84" i="28" s="1"/>
  <c r="B84" i="28"/>
  <c r="A84" i="28"/>
  <c r="C83" i="28"/>
  <c r="E83" i="28" s="1"/>
  <c r="B83" i="28"/>
  <c r="A83" i="28"/>
  <c r="C82" i="28"/>
  <c r="E82" i="28" s="1"/>
  <c r="B82" i="28"/>
  <c r="A82" i="28"/>
  <c r="C81" i="28"/>
  <c r="E81" i="28" s="1"/>
  <c r="B81" i="28"/>
  <c r="A81" i="28"/>
  <c r="C80" i="28"/>
  <c r="E80" i="28" s="1"/>
  <c r="B80" i="28"/>
  <c r="A80" i="28"/>
  <c r="C79" i="28"/>
  <c r="E79" i="28" s="1"/>
  <c r="B79" i="28"/>
  <c r="A79" i="28"/>
  <c r="C78" i="28"/>
  <c r="E78" i="28" s="1"/>
  <c r="B78" i="28"/>
  <c r="A78" i="28"/>
  <c r="C77" i="28"/>
  <c r="E77" i="28" s="1"/>
  <c r="B77" i="28"/>
  <c r="A77" i="28"/>
  <c r="C76" i="28"/>
  <c r="E76" i="28" s="1"/>
  <c r="B76" i="28"/>
  <c r="A76" i="28"/>
  <c r="C75" i="28"/>
  <c r="E75" i="28" s="1"/>
  <c r="B75" i="28"/>
  <c r="A75" i="28"/>
  <c r="C74" i="28"/>
  <c r="E74" i="28" s="1"/>
  <c r="B74" i="28"/>
  <c r="A74" i="28"/>
  <c r="C73" i="28"/>
  <c r="E73" i="28" s="1"/>
  <c r="B73" i="28"/>
  <c r="A73" i="28"/>
  <c r="C72" i="28"/>
  <c r="E72" i="28" s="1"/>
  <c r="B72" i="28"/>
  <c r="A72" i="28"/>
  <c r="C71" i="28"/>
  <c r="E71" i="28" s="1"/>
  <c r="B71" i="28"/>
  <c r="A71" i="28"/>
  <c r="C70" i="28"/>
  <c r="E70" i="28" s="1"/>
  <c r="B70" i="28"/>
  <c r="A70" i="28"/>
  <c r="C69" i="28"/>
  <c r="E69" i="28" s="1"/>
  <c r="B69" i="28"/>
  <c r="A69" i="28"/>
  <c r="C68" i="28"/>
  <c r="E68" i="28" s="1"/>
  <c r="B68" i="28"/>
  <c r="A68" i="28"/>
  <c r="C67" i="28"/>
  <c r="E67" i="28" s="1"/>
  <c r="B67" i="28"/>
  <c r="A67" i="28"/>
  <c r="C66" i="28"/>
  <c r="E66" i="28" s="1"/>
  <c r="B66" i="28"/>
  <c r="A66" i="28"/>
  <c r="C65" i="28"/>
  <c r="E65" i="28" s="1"/>
  <c r="B65" i="28"/>
  <c r="A65" i="28"/>
  <c r="C64" i="28"/>
  <c r="E64" i="28" s="1"/>
  <c r="B64" i="28"/>
  <c r="A64" i="28"/>
  <c r="C63" i="28"/>
  <c r="E63" i="28" s="1"/>
  <c r="B63" i="28"/>
  <c r="A63" i="28"/>
  <c r="C62" i="28"/>
  <c r="E62" i="28" s="1"/>
  <c r="B62" i="28"/>
  <c r="A62" i="28"/>
  <c r="C61" i="28"/>
  <c r="E61" i="28" s="1"/>
  <c r="B61" i="28"/>
  <c r="A61" i="28"/>
  <c r="C60" i="28"/>
  <c r="E60" i="28" s="1"/>
  <c r="B60" i="28"/>
  <c r="A60" i="28"/>
  <c r="C59" i="28"/>
  <c r="E59" i="28" s="1"/>
  <c r="B59" i="28"/>
  <c r="A59" i="28"/>
  <c r="C58" i="28"/>
  <c r="E58" i="28" s="1"/>
  <c r="B58" i="28"/>
  <c r="A58" i="28"/>
  <c r="C57" i="28"/>
  <c r="E57" i="28" s="1"/>
  <c r="B57" i="28"/>
  <c r="A57" i="28"/>
  <c r="C56" i="28"/>
  <c r="E56" i="28" s="1"/>
  <c r="B56" i="28"/>
  <c r="A56" i="28"/>
  <c r="C55" i="28"/>
  <c r="E55" i="28" s="1"/>
  <c r="B55" i="28"/>
  <c r="A55" i="28"/>
  <c r="C54" i="28"/>
  <c r="E54" i="28" s="1"/>
  <c r="B54" i="28"/>
  <c r="A54" i="28"/>
  <c r="C53" i="28"/>
  <c r="E53" i="28" s="1"/>
  <c r="B53" i="28"/>
  <c r="A53" i="28"/>
  <c r="C52" i="28"/>
  <c r="E52" i="28" s="1"/>
  <c r="B52" i="28"/>
  <c r="A52" i="28"/>
  <c r="C51" i="28"/>
  <c r="E51" i="28" s="1"/>
  <c r="B51" i="28"/>
  <c r="A51" i="28"/>
  <c r="C50" i="28"/>
  <c r="E50" i="28" s="1"/>
  <c r="B50" i="28"/>
  <c r="A50" i="28"/>
  <c r="C49" i="28"/>
  <c r="E49" i="28" s="1"/>
  <c r="B49" i="28"/>
  <c r="A49" i="28"/>
  <c r="C48" i="28"/>
  <c r="E48" i="28" s="1"/>
  <c r="B48" i="28"/>
  <c r="A48" i="28"/>
  <c r="C47" i="28"/>
  <c r="E47" i="28" s="1"/>
  <c r="B47" i="28"/>
  <c r="A47" i="28"/>
  <c r="C46" i="28"/>
  <c r="E46" i="28" s="1"/>
  <c r="B46" i="28"/>
  <c r="A46" i="28"/>
  <c r="C45" i="28"/>
  <c r="E45" i="28" s="1"/>
  <c r="B45" i="28"/>
  <c r="A45" i="28"/>
  <c r="C44" i="28"/>
  <c r="E44" i="28" s="1"/>
  <c r="B44" i="28"/>
  <c r="A44" i="28"/>
  <c r="C43" i="28"/>
  <c r="E43" i="28" s="1"/>
  <c r="B43" i="28"/>
  <c r="A43" i="28"/>
  <c r="C42" i="28"/>
  <c r="E42" i="28" s="1"/>
  <c r="B42" i="28"/>
  <c r="A42" i="28"/>
  <c r="C41" i="28"/>
  <c r="E41" i="28" s="1"/>
  <c r="B41" i="28"/>
  <c r="A41" i="28"/>
  <c r="C40" i="28"/>
  <c r="E40" i="28" s="1"/>
  <c r="B40" i="28"/>
  <c r="A40" i="28"/>
  <c r="C39" i="28"/>
  <c r="E39" i="28" s="1"/>
  <c r="B39" i="28"/>
  <c r="A39" i="28"/>
  <c r="C38" i="28"/>
  <c r="E38" i="28" s="1"/>
  <c r="B38" i="28"/>
  <c r="A38" i="28"/>
  <c r="C37" i="28"/>
  <c r="E37" i="28" s="1"/>
  <c r="B37" i="28"/>
  <c r="A37" i="28"/>
  <c r="C36" i="28"/>
  <c r="E36" i="28" s="1"/>
  <c r="B36" i="28"/>
  <c r="A36" i="28"/>
  <c r="C35" i="28"/>
  <c r="E35" i="28" s="1"/>
  <c r="B35" i="28"/>
  <c r="A35" i="28"/>
  <c r="C34" i="28"/>
  <c r="E34" i="28" s="1"/>
  <c r="B34" i="28"/>
  <c r="A34" i="28"/>
  <c r="C33" i="28"/>
  <c r="E33" i="28" s="1"/>
  <c r="B33" i="28"/>
  <c r="A33" i="28"/>
  <c r="C32" i="28"/>
  <c r="E32" i="28" s="1"/>
  <c r="B32" i="28"/>
  <c r="A32" i="28"/>
  <c r="C31" i="28"/>
  <c r="E31" i="28" s="1"/>
  <c r="B31" i="28"/>
  <c r="A31" i="28"/>
  <c r="C30" i="28"/>
  <c r="E30" i="28" s="1"/>
  <c r="B30" i="28"/>
  <c r="A30" i="28"/>
  <c r="C29" i="28"/>
  <c r="E29" i="28" s="1"/>
  <c r="B29" i="28"/>
  <c r="A29" i="28"/>
  <c r="C28" i="28"/>
  <c r="E28" i="28" s="1"/>
  <c r="B28" i="28"/>
  <c r="A28" i="28"/>
  <c r="C27" i="28"/>
  <c r="E27" i="28" s="1"/>
  <c r="B27" i="28"/>
  <c r="A27" i="28"/>
  <c r="C26" i="28"/>
  <c r="E26" i="28" s="1"/>
  <c r="B26" i="28"/>
  <c r="A26" i="28"/>
  <c r="C25" i="28"/>
  <c r="E25" i="28" s="1"/>
  <c r="B25" i="28"/>
  <c r="A25" i="28"/>
  <c r="C24" i="28"/>
  <c r="E24" i="28" s="1"/>
  <c r="B24" i="28"/>
  <c r="A24" i="28"/>
  <c r="C23" i="28"/>
  <c r="E23" i="28" s="1"/>
  <c r="B23" i="28"/>
  <c r="A23" i="28"/>
  <c r="C22" i="28"/>
  <c r="E22" i="28" s="1"/>
  <c r="B22" i="28"/>
  <c r="A22" i="28"/>
  <c r="C21" i="28"/>
  <c r="E21" i="28" s="1"/>
  <c r="B21" i="28"/>
  <c r="A21" i="28"/>
  <c r="C20" i="28"/>
  <c r="E20" i="28" s="1"/>
  <c r="B20" i="28"/>
  <c r="A20" i="28"/>
  <c r="C19" i="28"/>
  <c r="E19" i="28" s="1"/>
  <c r="B19" i="28"/>
  <c r="A19" i="28"/>
  <c r="C18" i="28"/>
  <c r="E18" i="28" s="1"/>
  <c r="B18" i="28"/>
  <c r="A18" i="28"/>
  <c r="C17" i="28"/>
  <c r="E17" i="28" s="1"/>
  <c r="B17" i="28"/>
  <c r="A17" i="28"/>
  <c r="C16" i="28"/>
  <c r="E16" i="28" s="1"/>
  <c r="B16" i="28"/>
  <c r="A16" i="28"/>
  <c r="C15" i="28"/>
  <c r="E15" i="28" s="1"/>
  <c r="B15" i="28"/>
  <c r="A15" i="28"/>
  <c r="C14" i="28"/>
  <c r="E14" i="28" s="1"/>
  <c r="B14" i="28"/>
  <c r="A14" i="28"/>
  <c r="C13" i="28"/>
  <c r="E13" i="28" s="1"/>
  <c r="B13" i="28"/>
  <c r="A13" i="28"/>
  <c r="C12" i="28"/>
  <c r="E12" i="28" s="1"/>
  <c r="B12" i="28"/>
  <c r="A12" i="28"/>
  <c r="G10" i="28"/>
  <c r="C10" i="28"/>
  <c r="E10" i="28" s="1"/>
  <c r="F10" i="28" s="1"/>
  <c r="B10" i="28"/>
  <c r="A10" i="28"/>
  <c r="C68" i="27"/>
  <c r="E68" i="27" s="1"/>
  <c r="B68" i="27"/>
  <c r="A68" i="27"/>
  <c r="C67" i="27"/>
  <c r="E67" i="27" s="1"/>
  <c r="B67" i="27"/>
  <c r="A67" i="27"/>
  <c r="C66" i="27"/>
  <c r="E66" i="27" s="1"/>
  <c r="B66" i="27"/>
  <c r="A66" i="27"/>
  <c r="C65" i="27"/>
  <c r="E65" i="27" s="1"/>
  <c r="B65" i="27"/>
  <c r="A65" i="27"/>
  <c r="C64" i="27"/>
  <c r="E64" i="27" s="1"/>
  <c r="B64" i="27"/>
  <c r="A64" i="27"/>
  <c r="C63" i="27"/>
  <c r="E63" i="27" s="1"/>
  <c r="B63" i="27"/>
  <c r="A63" i="27"/>
  <c r="C62" i="27"/>
  <c r="E62" i="27" s="1"/>
  <c r="B62" i="27"/>
  <c r="A62" i="27"/>
  <c r="C61" i="27"/>
  <c r="E61" i="27" s="1"/>
  <c r="B61" i="27"/>
  <c r="A61" i="27"/>
  <c r="C60" i="27"/>
  <c r="E60" i="27" s="1"/>
  <c r="B60" i="27"/>
  <c r="A60" i="27"/>
  <c r="C59" i="27"/>
  <c r="E59" i="27" s="1"/>
  <c r="B59" i="27"/>
  <c r="A59" i="27"/>
  <c r="C58" i="27"/>
  <c r="E58" i="27" s="1"/>
  <c r="B58" i="27"/>
  <c r="A58" i="27"/>
  <c r="C57" i="27"/>
  <c r="E57" i="27" s="1"/>
  <c r="B57" i="27"/>
  <c r="A57" i="27"/>
  <c r="C56" i="27"/>
  <c r="E56" i="27" s="1"/>
  <c r="B56" i="27"/>
  <c r="A56" i="27"/>
  <c r="C55" i="27"/>
  <c r="E55" i="27" s="1"/>
  <c r="B55" i="27"/>
  <c r="A55" i="27"/>
  <c r="C54" i="27"/>
  <c r="E54" i="27" s="1"/>
  <c r="B54" i="27"/>
  <c r="A54" i="27"/>
  <c r="C53" i="27"/>
  <c r="E53" i="27" s="1"/>
  <c r="B53" i="27"/>
  <c r="A53" i="27"/>
  <c r="C52" i="27"/>
  <c r="E52" i="27" s="1"/>
  <c r="B52" i="27"/>
  <c r="A52" i="27"/>
  <c r="C51" i="27"/>
  <c r="E51" i="27" s="1"/>
  <c r="B51" i="27"/>
  <c r="A51" i="27"/>
  <c r="C50" i="27"/>
  <c r="E50" i="27" s="1"/>
  <c r="B50" i="27"/>
  <c r="A50" i="27"/>
  <c r="C49" i="27"/>
  <c r="E49" i="27" s="1"/>
  <c r="B49" i="27"/>
  <c r="A49" i="27"/>
  <c r="C48" i="27"/>
  <c r="E48" i="27" s="1"/>
  <c r="B48" i="27"/>
  <c r="A48" i="27"/>
  <c r="C47" i="27"/>
  <c r="E47" i="27" s="1"/>
  <c r="B47" i="27"/>
  <c r="A47" i="27"/>
  <c r="C46" i="27"/>
  <c r="E46" i="27" s="1"/>
  <c r="B46" i="27"/>
  <c r="A46" i="27"/>
  <c r="C45" i="27"/>
  <c r="E45" i="27" s="1"/>
  <c r="B45" i="27"/>
  <c r="A45" i="27"/>
  <c r="C44" i="27"/>
  <c r="E44" i="27" s="1"/>
  <c r="B44" i="27"/>
  <c r="A44" i="27"/>
  <c r="C43" i="27"/>
  <c r="E43" i="27" s="1"/>
  <c r="B43" i="27"/>
  <c r="A43" i="27"/>
  <c r="C42" i="27"/>
  <c r="E42" i="27" s="1"/>
  <c r="B42" i="27"/>
  <c r="A42" i="27"/>
  <c r="C41" i="27"/>
  <c r="E41" i="27" s="1"/>
  <c r="B41" i="27"/>
  <c r="A41" i="27"/>
  <c r="C40" i="27"/>
  <c r="E40" i="27" s="1"/>
  <c r="B40" i="27"/>
  <c r="A40" i="27"/>
  <c r="C39" i="27"/>
  <c r="E39" i="27" s="1"/>
  <c r="B39" i="27"/>
  <c r="A39" i="27"/>
  <c r="C38" i="27"/>
  <c r="E38" i="27" s="1"/>
  <c r="B38" i="27"/>
  <c r="A38" i="27"/>
  <c r="C37" i="27"/>
  <c r="E37" i="27" s="1"/>
  <c r="B37" i="27"/>
  <c r="A37" i="27"/>
  <c r="C36" i="27"/>
  <c r="E36" i="27" s="1"/>
  <c r="B36" i="27"/>
  <c r="A36" i="27"/>
  <c r="C35" i="27"/>
  <c r="E35" i="27" s="1"/>
  <c r="B35" i="27"/>
  <c r="A35" i="27"/>
  <c r="C34" i="27"/>
  <c r="E34" i="27" s="1"/>
  <c r="B34" i="27"/>
  <c r="A34" i="27"/>
  <c r="C33" i="27"/>
  <c r="E33" i="27" s="1"/>
  <c r="B33" i="27"/>
  <c r="A33" i="27"/>
  <c r="C32" i="27"/>
  <c r="E32" i="27" s="1"/>
  <c r="B32" i="27"/>
  <c r="A32" i="27"/>
  <c r="C31" i="27"/>
  <c r="E31" i="27" s="1"/>
  <c r="B31" i="27"/>
  <c r="A31" i="27"/>
  <c r="C30" i="27"/>
  <c r="E30" i="27" s="1"/>
  <c r="B30" i="27"/>
  <c r="A30" i="27"/>
  <c r="C29" i="27"/>
  <c r="E29" i="27" s="1"/>
  <c r="B29" i="27"/>
  <c r="A29" i="27"/>
  <c r="C28" i="27"/>
  <c r="E28" i="27" s="1"/>
  <c r="B28" i="27"/>
  <c r="A28" i="27"/>
  <c r="C27" i="27"/>
  <c r="E27" i="27" s="1"/>
  <c r="B27" i="27"/>
  <c r="A27" i="27"/>
  <c r="C26" i="27"/>
  <c r="E26" i="27" s="1"/>
  <c r="B26" i="27"/>
  <c r="A26" i="27"/>
  <c r="C25" i="27"/>
  <c r="E25" i="27" s="1"/>
  <c r="B25" i="27"/>
  <c r="A25" i="27"/>
  <c r="C24" i="27"/>
  <c r="E24" i="27" s="1"/>
  <c r="B24" i="27"/>
  <c r="A24" i="27"/>
  <c r="C23" i="27"/>
  <c r="E23" i="27" s="1"/>
  <c r="B23" i="27"/>
  <c r="A23" i="27"/>
  <c r="C22" i="27"/>
  <c r="E22" i="27" s="1"/>
  <c r="B22" i="27"/>
  <c r="A22" i="27"/>
  <c r="C21" i="27"/>
  <c r="E21" i="27" s="1"/>
  <c r="B21" i="27"/>
  <c r="A21" i="27"/>
  <c r="C20" i="27"/>
  <c r="E20" i="27" s="1"/>
  <c r="B20" i="27"/>
  <c r="A20" i="27"/>
  <c r="C19" i="27"/>
  <c r="E19" i="27" s="1"/>
  <c r="B19" i="27"/>
  <c r="A19" i="27"/>
  <c r="C18" i="27"/>
  <c r="E18" i="27" s="1"/>
  <c r="B18" i="27"/>
  <c r="A18" i="27"/>
  <c r="C17" i="27"/>
  <c r="E17" i="27" s="1"/>
  <c r="B17" i="27"/>
  <c r="A17" i="27"/>
  <c r="C16" i="27"/>
  <c r="E16" i="27" s="1"/>
  <c r="B16" i="27"/>
  <c r="A16" i="27"/>
  <c r="C15" i="27"/>
  <c r="E15" i="27" s="1"/>
  <c r="B15" i="27"/>
  <c r="A15" i="27"/>
  <c r="C14" i="27"/>
  <c r="E14" i="27" s="1"/>
  <c r="B14" i="27"/>
  <c r="A14" i="27"/>
  <c r="C13" i="27"/>
  <c r="E13" i="27" s="1"/>
  <c r="B13" i="27"/>
  <c r="A13" i="27"/>
  <c r="C12" i="27"/>
  <c r="E12" i="27" s="1"/>
  <c r="B12" i="27"/>
  <c r="A12" i="27"/>
  <c r="C11" i="27"/>
  <c r="E11" i="27" s="1"/>
  <c r="B11" i="27"/>
  <c r="A11" i="27"/>
  <c r="C10" i="27"/>
  <c r="E10" i="27" s="1"/>
  <c r="B10" i="27"/>
  <c r="A10" i="27"/>
  <c r="C9" i="27"/>
  <c r="E9" i="27" s="1"/>
  <c r="B9" i="27"/>
  <c r="A9" i="27"/>
  <c r="C8" i="27"/>
  <c r="E8" i="27" s="1"/>
  <c r="B8" i="27"/>
  <c r="A8" i="27"/>
  <c r="G7" i="27"/>
  <c r="C7" i="27"/>
  <c r="E7" i="27" s="1"/>
  <c r="F7" i="27" s="1"/>
  <c r="B7" i="27"/>
  <c r="D16" i="31" l="1"/>
  <c r="G16" i="31" s="1"/>
  <c r="D21" i="31"/>
  <c r="G21" i="31" s="1"/>
  <c r="D22" i="31"/>
  <c r="D32" i="31"/>
  <c r="G32" i="31" s="1"/>
  <c r="D37" i="31"/>
  <c r="G37" i="31" s="1"/>
  <c r="D38" i="31"/>
  <c r="D46" i="31"/>
  <c r="G46" i="31" s="1"/>
  <c r="D54" i="31"/>
  <c r="G54" i="31" s="1"/>
  <c r="D62" i="31"/>
  <c r="G62" i="31" s="1"/>
  <c r="D66" i="31"/>
  <c r="G66" i="31" s="1"/>
  <c r="D70" i="31"/>
  <c r="G70" i="31" s="1"/>
  <c r="D74" i="31"/>
  <c r="G74" i="31" s="1"/>
  <c r="D78" i="31"/>
  <c r="G78" i="31" s="1"/>
  <c r="D82" i="31"/>
  <c r="G82" i="31" s="1"/>
  <c r="D10" i="31"/>
  <c r="G10" i="31" s="1"/>
  <c r="F16" i="31"/>
  <c r="D20" i="31"/>
  <c r="G20" i="31" s="1"/>
  <c r="D25" i="31"/>
  <c r="G25" i="31" s="1"/>
  <c r="D26" i="31"/>
  <c r="G26" i="31" s="1"/>
  <c r="F32" i="31"/>
  <c r="D36" i="31"/>
  <c r="G36" i="31" s="1"/>
  <c r="D44" i="31"/>
  <c r="D52" i="31"/>
  <c r="D60" i="31"/>
  <c r="D86" i="31"/>
  <c r="G86" i="31" s="1"/>
  <c r="D92" i="31"/>
  <c r="F10" i="31"/>
  <c r="D12" i="31"/>
  <c r="G12" i="31" s="1"/>
  <c r="D13" i="31"/>
  <c r="G13" i="31" s="1"/>
  <c r="D14" i="31"/>
  <c r="F20" i="31"/>
  <c r="D24" i="31"/>
  <c r="G24" i="31" s="1"/>
  <c r="D29" i="31"/>
  <c r="G29" i="31" s="1"/>
  <c r="D30" i="31"/>
  <c r="F36" i="31"/>
  <c r="D42" i="31"/>
  <c r="G42" i="31" s="1"/>
  <c r="D50" i="31"/>
  <c r="G50" i="31" s="1"/>
  <c r="D58" i="31"/>
  <c r="G58" i="31" s="1"/>
  <c r="D146" i="31"/>
  <c r="G146" i="31" s="1"/>
  <c r="D142" i="31"/>
  <c r="G142" i="31" s="1"/>
  <c r="D138" i="31"/>
  <c r="G138" i="31" s="1"/>
  <c r="D134" i="31"/>
  <c r="G134" i="31" s="1"/>
  <c r="D130" i="31"/>
  <c r="G130" i="31" s="1"/>
  <c r="D126" i="31"/>
  <c r="G126" i="31" s="1"/>
  <c r="D122" i="31"/>
  <c r="G122" i="31" s="1"/>
  <c r="D118" i="31"/>
  <c r="G118" i="31" s="1"/>
  <c r="D114" i="31"/>
  <c r="G114" i="31" s="1"/>
  <c r="D110" i="31"/>
  <c r="G110" i="31" s="1"/>
  <c r="D106" i="31"/>
  <c r="G106" i="31" s="1"/>
  <c r="D102" i="31"/>
  <c r="G102" i="31" s="1"/>
  <c r="D98" i="31"/>
  <c r="G98" i="31" s="1"/>
  <c r="D137" i="31"/>
  <c r="G137" i="31" s="1"/>
  <c r="D121" i="31"/>
  <c r="G121" i="31" s="1"/>
  <c r="D105" i="31"/>
  <c r="G105" i="31" s="1"/>
  <c r="D145" i="31"/>
  <c r="G145" i="31" s="1"/>
  <c r="D133" i="31"/>
  <c r="G133" i="31" s="1"/>
  <c r="D113" i="31"/>
  <c r="G113" i="31" s="1"/>
  <c r="D141" i="31"/>
  <c r="G141" i="31" s="1"/>
  <c r="D129" i="31"/>
  <c r="G129" i="31" s="1"/>
  <c r="D117" i="31"/>
  <c r="G117" i="31" s="1"/>
  <c r="D61" i="31"/>
  <c r="G61" i="31" s="1"/>
  <c r="D57" i="31"/>
  <c r="G57" i="31" s="1"/>
  <c r="D53" i="31"/>
  <c r="G53" i="31" s="1"/>
  <c r="D49" i="31"/>
  <c r="G49" i="31" s="1"/>
  <c r="D45" i="31"/>
  <c r="G45" i="31" s="1"/>
  <c r="D41" i="31"/>
  <c r="G41" i="31" s="1"/>
  <c r="D35" i="31"/>
  <c r="G35" i="31" s="1"/>
  <c r="D31" i="31"/>
  <c r="G31" i="31" s="1"/>
  <c r="D27" i="31"/>
  <c r="G27" i="31" s="1"/>
  <c r="D23" i="31"/>
  <c r="G23" i="31" s="1"/>
  <c r="D19" i="31"/>
  <c r="G19" i="31" s="1"/>
  <c r="D15" i="31"/>
  <c r="G15" i="31" s="1"/>
  <c r="D101" i="31"/>
  <c r="G101" i="31" s="1"/>
  <c r="D94" i="31"/>
  <c r="G94" i="31" s="1"/>
  <c r="D109" i="31"/>
  <c r="G109" i="31" s="1"/>
  <c r="D97" i="31"/>
  <c r="G97" i="31" s="1"/>
  <c r="D93" i="31"/>
  <c r="G93" i="31" s="1"/>
  <c r="D125" i="31"/>
  <c r="G125" i="31" s="1"/>
  <c r="D11" i="31"/>
  <c r="G11" i="31" s="1"/>
  <c r="F15" i="31"/>
  <c r="D17" i="31"/>
  <c r="G17" i="31" s="1"/>
  <c r="D18" i="31"/>
  <c r="G18" i="31" s="1"/>
  <c r="F24" i="31"/>
  <c r="D28" i="31"/>
  <c r="G28" i="31" s="1"/>
  <c r="F31" i="31"/>
  <c r="D33" i="31"/>
  <c r="G33" i="31" s="1"/>
  <c r="D34" i="31"/>
  <c r="G34" i="31" s="1"/>
  <c r="D40" i="31"/>
  <c r="D48" i="31"/>
  <c r="D56" i="31"/>
  <c r="D96" i="31"/>
  <c r="F114" i="31"/>
  <c r="F126" i="31"/>
  <c r="F129" i="31"/>
  <c r="D132" i="31"/>
  <c r="G132" i="31" s="1"/>
  <c r="D135" i="31"/>
  <c r="D136" i="31"/>
  <c r="G136" i="31" s="1"/>
  <c r="D39" i="31"/>
  <c r="G39" i="31" s="1"/>
  <c r="D43" i="31"/>
  <c r="G43" i="31" s="1"/>
  <c r="D47" i="31"/>
  <c r="G47" i="31" s="1"/>
  <c r="D51" i="31"/>
  <c r="G51" i="31" s="1"/>
  <c r="D55" i="31"/>
  <c r="G55" i="31" s="1"/>
  <c r="D59" i="31"/>
  <c r="G59" i="31" s="1"/>
  <c r="D63" i="31"/>
  <c r="G63" i="31" s="1"/>
  <c r="D67" i="31"/>
  <c r="G67" i="31" s="1"/>
  <c r="D71" i="31"/>
  <c r="G71" i="31" s="1"/>
  <c r="D75" i="31"/>
  <c r="G75" i="31" s="1"/>
  <c r="D79" i="31"/>
  <c r="G79" i="31" s="1"/>
  <c r="D83" i="31"/>
  <c r="D87" i="31"/>
  <c r="D91" i="31"/>
  <c r="D95" i="31"/>
  <c r="D116" i="31"/>
  <c r="G116" i="31" s="1"/>
  <c r="D119" i="31"/>
  <c r="D120" i="31"/>
  <c r="G120" i="31" s="1"/>
  <c r="F116" i="31"/>
  <c r="D65" i="31"/>
  <c r="G65" i="31" s="1"/>
  <c r="F66" i="31"/>
  <c r="D69" i="31"/>
  <c r="G69" i="31" s="1"/>
  <c r="F70" i="31"/>
  <c r="D73" i="31"/>
  <c r="G73" i="31" s="1"/>
  <c r="F74" i="31"/>
  <c r="D77" i="31"/>
  <c r="G77" i="31" s="1"/>
  <c r="F78" i="31"/>
  <c r="D81" i="31"/>
  <c r="G81" i="31" s="1"/>
  <c r="D85" i="31"/>
  <c r="G85" i="31" s="1"/>
  <c r="F86" i="31"/>
  <c r="D89" i="31"/>
  <c r="G89" i="31" s="1"/>
  <c r="F90" i="31"/>
  <c r="D108" i="31"/>
  <c r="G108" i="31" s="1"/>
  <c r="D111" i="31"/>
  <c r="D123" i="31"/>
  <c r="F130" i="31"/>
  <c r="F132" i="31"/>
  <c r="F136" i="31"/>
  <c r="F142" i="31"/>
  <c r="D107" i="31"/>
  <c r="F117" i="31"/>
  <c r="D100" i="31"/>
  <c r="G100" i="31" s="1"/>
  <c r="D103" i="31"/>
  <c r="D104" i="31"/>
  <c r="G104" i="31" s="1"/>
  <c r="D124" i="31"/>
  <c r="G124" i="31" s="1"/>
  <c r="D127" i="31"/>
  <c r="F134" i="31"/>
  <c r="D139" i="31"/>
  <c r="D64" i="31"/>
  <c r="G64" i="31" s="1"/>
  <c r="D68" i="31"/>
  <c r="G68" i="31" s="1"/>
  <c r="D72" i="31"/>
  <c r="G72" i="31" s="1"/>
  <c r="D76" i="31"/>
  <c r="G76" i="31" s="1"/>
  <c r="D80" i="31"/>
  <c r="G80" i="31" s="1"/>
  <c r="D84" i="31"/>
  <c r="G84" i="31" s="1"/>
  <c r="D88" i="31"/>
  <c r="G88" i="31" s="1"/>
  <c r="D99" i="31"/>
  <c r="F108" i="31"/>
  <c r="D115" i="31"/>
  <c r="F125" i="31"/>
  <c r="D128" i="31"/>
  <c r="G128" i="31" s="1"/>
  <c r="D131" i="31"/>
  <c r="F141" i="31"/>
  <c r="D144" i="31"/>
  <c r="G144" i="31" s="1"/>
  <c r="D147" i="31"/>
  <c r="F146" i="31"/>
  <c r="F137" i="31"/>
  <c r="D140" i="31"/>
  <c r="G140" i="31" s="1"/>
  <c r="D143" i="31"/>
  <c r="D18" i="30"/>
  <c r="G18" i="30" s="1"/>
  <c r="D25" i="30"/>
  <c r="G25" i="30" s="1"/>
  <c r="D21" i="30"/>
  <c r="G21" i="30" s="1"/>
  <c r="D10" i="30"/>
  <c r="G10" i="30" s="1"/>
  <c r="D26" i="30"/>
  <c r="G26" i="30" s="1"/>
  <c r="D27" i="30"/>
  <c r="G27" i="30" s="1"/>
  <c r="D36" i="30"/>
  <c r="G36" i="30" s="1"/>
  <c r="D16" i="30"/>
  <c r="G16" i="30" s="1"/>
  <c r="D20" i="30"/>
  <c r="G20" i="30" s="1"/>
  <c r="D30" i="30"/>
  <c r="G30" i="30" s="1"/>
  <c r="D15" i="30"/>
  <c r="G15" i="30" s="1"/>
  <c r="D29" i="30"/>
  <c r="G29" i="30" s="1"/>
  <c r="D31" i="30"/>
  <c r="G31" i="30" s="1"/>
  <c r="D32" i="30"/>
  <c r="G32" i="30" s="1"/>
  <c r="D9" i="30"/>
  <c r="G9" i="30" s="1"/>
  <c r="D11" i="30"/>
  <c r="G11" i="30" s="1"/>
  <c r="D13" i="30"/>
  <c r="G13" i="30" s="1"/>
  <c r="D19" i="30"/>
  <c r="G19" i="30" s="1"/>
  <c r="D28" i="30"/>
  <c r="G28" i="30" s="1"/>
  <c r="D66" i="30"/>
  <c r="G66" i="30" s="1"/>
  <c r="D51" i="30"/>
  <c r="G51" i="30" s="1"/>
  <c r="D43" i="30"/>
  <c r="G43" i="30" s="1"/>
  <c r="D71" i="30"/>
  <c r="G71" i="30" s="1"/>
  <c r="D70" i="30"/>
  <c r="G70" i="30" s="1"/>
  <c r="D34" i="30"/>
  <c r="D72" i="30"/>
  <c r="G72" i="30" s="1"/>
  <c r="D68" i="30"/>
  <c r="G68" i="30" s="1"/>
  <c r="D45" i="30"/>
  <c r="G45" i="30" s="1"/>
  <c r="D62" i="30"/>
  <c r="G62" i="30" s="1"/>
  <c r="D35" i="30"/>
  <c r="G35" i="30" s="1"/>
  <c r="D33" i="30"/>
  <c r="G33" i="30" s="1"/>
  <c r="D64" i="30"/>
  <c r="G64" i="30" s="1"/>
  <c r="D49" i="30"/>
  <c r="G49" i="30" s="1"/>
  <c r="D41" i="30"/>
  <c r="G41" i="30" s="1"/>
  <c r="D8" i="30"/>
  <c r="D12" i="30"/>
  <c r="D23" i="30"/>
  <c r="D52" i="30"/>
  <c r="G52" i="30" s="1"/>
  <c r="F17" i="30"/>
  <c r="D50" i="30"/>
  <c r="G50" i="30" s="1"/>
  <c r="D61" i="30"/>
  <c r="D73" i="30"/>
  <c r="G73" i="30" s="1"/>
  <c r="D14" i="30"/>
  <c r="G14" i="30" s="1"/>
  <c r="D22" i="30"/>
  <c r="G22" i="30" s="1"/>
  <c r="D24" i="30"/>
  <c r="G24" i="30" s="1"/>
  <c r="D56" i="30"/>
  <c r="G56" i="30" s="1"/>
  <c r="D37" i="30"/>
  <c r="G37" i="30" s="1"/>
  <c r="D47" i="30"/>
  <c r="D55" i="30"/>
  <c r="D60" i="30"/>
  <c r="G60" i="30" s="1"/>
  <c r="D63" i="30"/>
  <c r="D53" i="30"/>
  <c r="D58" i="30"/>
  <c r="G58" i="30" s="1"/>
  <c r="D69" i="30"/>
  <c r="G69" i="30" s="1"/>
  <c r="D39" i="30"/>
  <c r="G39" i="30" s="1"/>
  <c r="D54" i="30"/>
  <c r="G54" i="30" s="1"/>
  <c r="D57" i="30"/>
  <c r="D38" i="30"/>
  <c r="G38" i="30" s="1"/>
  <c r="D40" i="30"/>
  <c r="D42" i="30"/>
  <c r="D44" i="30"/>
  <c r="G44" i="30" s="1"/>
  <c r="D46" i="30"/>
  <c r="G46" i="30" s="1"/>
  <c r="D48" i="30"/>
  <c r="D59" i="30"/>
  <c r="G59" i="30" s="1"/>
  <c r="D65" i="30"/>
  <c r="G65" i="30" s="1"/>
  <c r="D67" i="30"/>
  <c r="G67" i="30" s="1"/>
  <c r="D9" i="29"/>
  <c r="G9" i="29" s="1"/>
  <c r="D28" i="29"/>
  <c r="G28" i="29" s="1"/>
  <c r="D30" i="29"/>
  <c r="G30" i="29" s="1"/>
  <c r="D20" i="29"/>
  <c r="G20" i="29" s="1"/>
  <c r="D23" i="29"/>
  <c r="G23" i="29" s="1"/>
  <c r="D8" i="29"/>
  <c r="G8" i="29" s="1"/>
  <c r="D25" i="29"/>
  <c r="G25" i="29" s="1"/>
  <c r="D31" i="29"/>
  <c r="G31" i="29" s="1"/>
  <c r="D66" i="29"/>
  <c r="G66" i="29" s="1"/>
  <c r="D59" i="29"/>
  <c r="G59" i="29" s="1"/>
  <c r="D48" i="29"/>
  <c r="G48" i="29" s="1"/>
  <c r="D46" i="29"/>
  <c r="G46" i="29" s="1"/>
  <c r="D44" i="29"/>
  <c r="G44" i="29" s="1"/>
  <c r="D42" i="29"/>
  <c r="G42" i="29" s="1"/>
  <c r="D40" i="29"/>
  <c r="G40" i="29" s="1"/>
  <c r="D38" i="29"/>
  <c r="G38" i="29" s="1"/>
  <c r="D24" i="29"/>
  <c r="G24" i="29" s="1"/>
  <c r="D22" i="29"/>
  <c r="G22" i="29" s="1"/>
  <c r="D60" i="29"/>
  <c r="G60" i="29" s="1"/>
  <c r="D58" i="29"/>
  <c r="G58" i="29" s="1"/>
  <c r="D56" i="29"/>
  <c r="G56" i="29" s="1"/>
  <c r="D54" i="29"/>
  <c r="G54" i="29" s="1"/>
  <c r="D52" i="29"/>
  <c r="G52" i="29" s="1"/>
  <c r="D50" i="29"/>
  <c r="G50" i="29" s="1"/>
  <c r="D39" i="29"/>
  <c r="G39" i="29" s="1"/>
  <c r="D33" i="29"/>
  <c r="G33" i="29" s="1"/>
  <c r="D12" i="29"/>
  <c r="G12" i="29" s="1"/>
  <c r="D13" i="29"/>
  <c r="G13" i="29" s="1"/>
  <c r="D15" i="29"/>
  <c r="G15" i="29" s="1"/>
  <c r="D21" i="29"/>
  <c r="G21" i="29" s="1"/>
  <c r="D26" i="29"/>
  <c r="G26" i="29" s="1"/>
  <c r="D29" i="29"/>
  <c r="G29" i="29" s="1"/>
  <c r="D10" i="29"/>
  <c r="G10" i="29" s="1"/>
  <c r="D11" i="29"/>
  <c r="G11" i="29" s="1"/>
  <c r="D14" i="29"/>
  <c r="G14" i="29" s="1"/>
  <c r="D16" i="29"/>
  <c r="G16" i="29" s="1"/>
  <c r="D17" i="29"/>
  <c r="G17" i="29" s="1"/>
  <c r="D18" i="29"/>
  <c r="G18" i="29" s="1"/>
  <c r="D19" i="29"/>
  <c r="G19" i="29" s="1"/>
  <c r="D27" i="29"/>
  <c r="G27" i="29" s="1"/>
  <c r="F30" i="29"/>
  <c r="D32" i="29"/>
  <c r="D34" i="29"/>
  <c r="D36" i="29"/>
  <c r="D47" i="29"/>
  <c r="D53" i="29"/>
  <c r="D55" i="29"/>
  <c r="D57" i="29"/>
  <c r="D61" i="29"/>
  <c r="D63" i="29"/>
  <c r="D65" i="29"/>
  <c r="F52" i="29"/>
  <c r="D35" i="29"/>
  <c r="D37" i="29"/>
  <c r="D41" i="29"/>
  <c r="D43" i="29"/>
  <c r="D45" i="29"/>
  <c r="D49" i="29"/>
  <c r="D51" i="29"/>
  <c r="D62" i="29"/>
  <c r="D64" i="29"/>
  <c r="D11" i="28"/>
  <c r="G11" i="28" s="1"/>
  <c r="D13" i="28"/>
  <c r="G13" i="28" s="1"/>
  <c r="D15" i="28"/>
  <c r="G15" i="28" s="1"/>
  <c r="D24" i="28"/>
  <c r="G24" i="28" s="1"/>
  <c r="D32" i="28"/>
  <c r="G32" i="28" s="1"/>
  <c r="D12" i="28"/>
  <c r="F12" i="28" s="1"/>
  <c r="D48" i="28"/>
  <c r="G48" i="28" s="1"/>
  <c r="D14" i="28"/>
  <c r="G14" i="28" s="1"/>
  <c r="D42" i="28"/>
  <c r="G42" i="28" s="1"/>
  <c r="D52" i="28"/>
  <c r="G52" i="28" s="1"/>
  <c r="D17" i="28"/>
  <c r="G17" i="28" s="1"/>
  <c r="D18" i="28"/>
  <c r="G18" i="28" s="1"/>
  <c r="D39" i="28"/>
  <c r="G39" i="28" s="1"/>
  <c r="D76" i="28"/>
  <c r="G76" i="28" s="1"/>
  <c r="D86" i="28"/>
  <c r="G86" i="28" s="1"/>
  <c r="D19" i="28"/>
  <c r="G19" i="28" s="1"/>
  <c r="D26" i="28"/>
  <c r="G26" i="28" s="1"/>
  <c r="D55" i="28"/>
  <c r="G55" i="28" s="1"/>
  <c r="D21" i="28"/>
  <c r="F21" i="28" s="1"/>
  <c r="D22" i="28"/>
  <c r="G22" i="28" s="1"/>
  <c r="D58" i="28"/>
  <c r="G58" i="28" s="1"/>
  <c r="D23" i="28"/>
  <c r="G23" i="28" s="1"/>
  <c r="D25" i="28"/>
  <c r="G25" i="28" s="1"/>
  <c r="D27" i="28"/>
  <c r="G27" i="28" s="1"/>
  <c r="D30" i="28"/>
  <c r="D36" i="28"/>
  <c r="G36" i="28" s="1"/>
  <c r="D43" i="28"/>
  <c r="G43" i="28" s="1"/>
  <c r="D46" i="28"/>
  <c r="D59" i="28"/>
  <c r="G59" i="28" s="1"/>
  <c r="D62" i="28"/>
  <c r="D140" i="28"/>
  <c r="D136" i="28"/>
  <c r="D126" i="28"/>
  <c r="G126" i="28" s="1"/>
  <c r="D122" i="28"/>
  <c r="G122" i="28" s="1"/>
  <c r="D118" i="28"/>
  <c r="G118" i="28" s="1"/>
  <c r="D114" i="28"/>
  <c r="G114" i="28" s="1"/>
  <c r="D110" i="28"/>
  <c r="G110" i="28" s="1"/>
  <c r="D139" i="28"/>
  <c r="G139" i="28" s="1"/>
  <c r="D135" i="28"/>
  <c r="G135" i="28" s="1"/>
  <c r="D131" i="28"/>
  <c r="G131" i="28" s="1"/>
  <c r="D127" i="28"/>
  <c r="G127" i="28" s="1"/>
  <c r="D123" i="28"/>
  <c r="G123" i="28" s="1"/>
  <c r="D119" i="28"/>
  <c r="G119" i="28" s="1"/>
  <c r="D115" i="28"/>
  <c r="G115" i="28" s="1"/>
  <c r="D111" i="28"/>
  <c r="G111" i="28" s="1"/>
  <c r="D107" i="28"/>
  <c r="G107" i="28" s="1"/>
  <c r="D103" i="28"/>
  <c r="G103" i="28" s="1"/>
  <c r="D99" i="28"/>
  <c r="G99" i="28" s="1"/>
  <c r="D95" i="28"/>
  <c r="G95" i="28" s="1"/>
  <c r="D91" i="28"/>
  <c r="G91" i="28" s="1"/>
  <c r="D87" i="28"/>
  <c r="G87" i="28" s="1"/>
  <c r="D83" i="28"/>
  <c r="G83" i="28" s="1"/>
  <c r="D79" i="28"/>
  <c r="G79" i="28" s="1"/>
  <c r="D75" i="28"/>
  <c r="G75" i="28" s="1"/>
  <c r="D102" i="28"/>
  <c r="G102" i="28" s="1"/>
  <c r="D94" i="28"/>
  <c r="G94" i="28" s="1"/>
  <c r="D88" i="28"/>
  <c r="D78" i="28"/>
  <c r="G78" i="28" s="1"/>
  <c r="D98" i="28"/>
  <c r="G98" i="28" s="1"/>
  <c r="D90" i="28"/>
  <c r="D84" i="28"/>
  <c r="D74" i="28"/>
  <c r="D72" i="28"/>
  <c r="G72" i="28" s="1"/>
  <c r="D70" i="28"/>
  <c r="D68" i="28"/>
  <c r="G68" i="28" s="1"/>
  <c r="D66" i="28"/>
  <c r="D64" i="28"/>
  <c r="G64" i="28" s="1"/>
  <c r="D61" i="28"/>
  <c r="G61" i="28" s="1"/>
  <c r="D57" i="28"/>
  <c r="G57" i="28" s="1"/>
  <c r="D53" i="28"/>
  <c r="G53" i="28" s="1"/>
  <c r="D49" i="28"/>
  <c r="G49" i="28" s="1"/>
  <c r="D45" i="28"/>
  <c r="G45" i="28" s="1"/>
  <c r="D41" i="28"/>
  <c r="G41" i="28" s="1"/>
  <c r="D37" i="28"/>
  <c r="G37" i="28" s="1"/>
  <c r="D33" i="28"/>
  <c r="D29" i="28"/>
  <c r="G29" i="28" s="1"/>
  <c r="D106" i="28"/>
  <c r="G106" i="28" s="1"/>
  <c r="D71" i="28"/>
  <c r="G71" i="28" s="1"/>
  <c r="D67" i="28"/>
  <c r="G67" i="28" s="1"/>
  <c r="F25" i="28"/>
  <c r="D31" i="28"/>
  <c r="G31" i="28" s="1"/>
  <c r="D34" i="28"/>
  <c r="D40" i="28"/>
  <c r="G40" i="28" s="1"/>
  <c r="D47" i="28"/>
  <c r="G47" i="28" s="1"/>
  <c r="D50" i="28"/>
  <c r="D56" i="28"/>
  <c r="G56" i="28" s="1"/>
  <c r="D63" i="28"/>
  <c r="G63" i="28" s="1"/>
  <c r="D80" i="28"/>
  <c r="D82" i="28"/>
  <c r="G82" i="28" s="1"/>
  <c r="D92" i="28"/>
  <c r="D16" i="28"/>
  <c r="G16" i="28" s="1"/>
  <c r="D20" i="28"/>
  <c r="G20" i="28" s="1"/>
  <c r="D28" i="28"/>
  <c r="G28" i="28" s="1"/>
  <c r="D35" i="28"/>
  <c r="G35" i="28" s="1"/>
  <c r="D38" i="28"/>
  <c r="D44" i="28"/>
  <c r="G44" i="28" s="1"/>
  <c r="D51" i="28"/>
  <c r="G51" i="28" s="1"/>
  <c r="D54" i="28"/>
  <c r="D60" i="28"/>
  <c r="G60" i="28" s="1"/>
  <c r="D77" i="28"/>
  <c r="G77" i="28" s="1"/>
  <c r="D93" i="28"/>
  <c r="G93" i="28" s="1"/>
  <c r="D97" i="28"/>
  <c r="G97" i="28" s="1"/>
  <c r="D100" i="28"/>
  <c r="D112" i="28"/>
  <c r="D113" i="28"/>
  <c r="G113" i="28" s="1"/>
  <c r="D120" i="28"/>
  <c r="D121" i="28"/>
  <c r="G121" i="28" s="1"/>
  <c r="D128" i="28"/>
  <c r="D129" i="28"/>
  <c r="G129" i="28" s="1"/>
  <c r="D81" i="28"/>
  <c r="G81" i="28" s="1"/>
  <c r="D101" i="28"/>
  <c r="G101" i="28" s="1"/>
  <c r="D104" i="28"/>
  <c r="D132" i="28"/>
  <c r="D133" i="28"/>
  <c r="G133" i="28" s="1"/>
  <c r="D134" i="28"/>
  <c r="G134" i="28" s="1"/>
  <c r="F135" i="28"/>
  <c r="D141" i="28"/>
  <c r="G141" i="28" s="1"/>
  <c r="D65" i="28"/>
  <c r="G65" i="28" s="1"/>
  <c r="D69" i="28"/>
  <c r="G69" i="28" s="1"/>
  <c r="D73" i="28"/>
  <c r="G73" i="28" s="1"/>
  <c r="D85" i="28"/>
  <c r="G85" i="28" s="1"/>
  <c r="D105" i="28"/>
  <c r="G105" i="28" s="1"/>
  <c r="D108" i="28"/>
  <c r="D109" i="28"/>
  <c r="G109" i="28" s="1"/>
  <c r="F111" i="28"/>
  <c r="D116" i="28"/>
  <c r="D117" i="28"/>
  <c r="G117" i="28" s="1"/>
  <c r="F119" i="28"/>
  <c r="D124" i="28"/>
  <c r="D125" i="28"/>
  <c r="G125" i="28" s="1"/>
  <c r="D89" i="28"/>
  <c r="G89" i="28" s="1"/>
  <c r="D96" i="28"/>
  <c r="D130" i="28"/>
  <c r="G130" i="28" s="1"/>
  <c r="D137" i="28"/>
  <c r="G137" i="28" s="1"/>
  <c r="D138" i="28"/>
  <c r="G138" i="28" s="1"/>
  <c r="D62" i="27"/>
  <c r="G62" i="27" s="1"/>
  <c r="D9" i="27"/>
  <c r="G9" i="27" s="1"/>
  <c r="D34" i="27"/>
  <c r="G34" i="27" s="1"/>
  <c r="D55" i="27"/>
  <c r="G55" i="27" s="1"/>
  <c r="D68" i="27"/>
  <c r="G68" i="27" s="1"/>
  <c r="D60" i="27"/>
  <c r="G60" i="27" s="1"/>
  <c r="D66" i="27"/>
  <c r="G66" i="27" s="1"/>
  <c r="D58" i="27"/>
  <c r="G58" i="27" s="1"/>
  <c r="D64" i="27"/>
  <c r="G64" i="27" s="1"/>
  <c r="D56" i="27"/>
  <c r="G56" i="27" s="1"/>
  <c r="D48" i="27"/>
  <c r="G48" i="27" s="1"/>
  <c r="D46" i="27"/>
  <c r="G46" i="27" s="1"/>
  <c r="D44" i="27"/>
  <c r="G44" i="27" s="1"/>
  <c r="D42" i="27"/>
  <c r="G42" i="27" s="1"/>
  <c r="D40" i="27"/>
  <c r="G40" i="27" s="1"/>
  <c r="D38" i="27"/>
  <c r="G38" i="27" s="1"/>
  <c r="D54" i="27"/>
  <c r="G54" i="27" s="1"/>
  <c r="D35" i="27"/>
  <c r="D14" i="27"/>
  <c r="G14" i="27" s="1"/>
  <c r="D12" i="27"/>
  <c r="G12" i="27" s="1"/>
  <c r="D10" i="27"/>
  <c r="G10" i="27" s="1"/>
  <c r="D50" i="27"/>
  <c r="G50" i="27" s="1"/>
  <c r="D32" i="27"/>
  <c r="G32" i="27" s="1"/>
  <c r="D30" i="27"/>
  <c r="G30" i="27" s="1"/>
  <c r="D28" i="27"/>
  <c r="G28" i="27" s="1"/>
  <c r="D26" i="27"/>
  <c r="G26" i="27" s="1"/>
  <c r="D24" i="27"/>
  <c r="G24" i="27" s="1"/>
  <c r="D22" i="27"/>
  <c r="G22" i="27" s="1"/>
  <c r="D20" i="27"/>
  <c r="G20" i="27" s="1"/>
  <c r="D18" i="27"/>
  <c r="G18" i="27" s="1"/>
  <c r="D16" i="27"/>
  <c r="G16" i="27" s="1"/>
  <c r="D8" i="27"/>
  <c r="D11" i="27"/>
  <c r="G11" i="27" s="1"/>
  <c r="D13" i="27"/>
  <c r="G13" i="27" s="1"/>
  <c r="D37" i="27"/>
  <c r="D36" i="27"/>
  <c r="D52" i="27"/>
  <c r="G52" i="27" s="1"/>
  <c r="D53" i="27"/>
  <c r="G53" i="27" s="1"/>
  <c r="D15" i="27"/>
  <c r="D17" i="27"/>
  <c r="G17" i="27" s="1"/>
  <c r="D19" i="27"/>
  <c r="D21" i="27"/>
  <c r="G21" i="27" s="1"/>
  <c r="D23" i="27"/>
  <c r="D25" i="27"/>
  <c r="G25" i="27" s="1"/>
  <c r="D27" i="27"/>
  <c r="D29" i="27"/>
  <c r="G29" i="27" s="1"/>
  <c r="D31" i="27"/>
  <c r="D33" i="27"/>
  <c r="G33" i="27" s="1"/>
  <c r="F46" i="27"/>
  <c r="D49" i="27"/>
  <c r="D65" i="27"/>
  <c r="D57" i="27"/>
  <c r="D39" i="27"/>
  <c r="D41" i="27"/>
  <c r="D43" i="27"/>
  <c r="D45" i="27"/>
  <c r="D47" i="27"/>
  <c r="D51" i="27"/>
  <c r="D59" i="27"/>
  <c r="D67" i="27"/>
  <c r="D61" i="27"/>
  <c r="D63" i="27"/>
  <c r="G63" i="27" s="1"/>
  <c r="H241" i="15"/>
  <c r="H240" i="15"/>
  <c r="H239" i="15"/>
  <c r="H238" i="15"/>
  <c r="H237" i="15"/>
  <c r="H236" i="15"/>
  <c r="H241" i="14"/>
  <c r="H240" i="14"/>
  <c r="H239" i="14"/>
  <c r="H238" i="14"/>
  <c r="H237" i="14"/>
  <c r="H236" i="14"/>
  <c r="H235" i="14"/>
  <c r="G21" i="28" l="1"/>
  <c r="F25" i="31"/>
  <c r="F46" i="31"/>
  <c r="F82" i="31"/>
  <c r="F76" i="31"/>
  <c r="F138" i="31"/>
  <c r="F122" i="31"/>
  <c r="F106" i="31"/>
  <c r="F93" i="31"/>
  <c r="F51" i="31"/>
  <c r="F37" i="31"/>
  <c r="F27" i="31"/>
  <c r="F89" i="31"/>
  <c r="F61" i="31"/>
  <c r="F121" i="31"/>
  <c r="F113" i="31"/>
  <c r="F81" i="31"/>
  <c r="F28" i="31"/>
  <c r="F12" i="31"/>
  <c r="F101" i="31"/>
  <c r="F65" i="31"/>
  <c r="F43" i="31"/>
  <c r="F62" i="31"/>
  <c r="F67" i="31"/>
  <c r="F26" i="31"/>
  <c r="G99" i="31"/>
  <c r="F99" i="31"/>
  <c r="G123" i="31"/>
  <c r="F123" i="31"/>
  <c r="I12" i="31"/>
  <c r="G143" i="31"/>
  <c r="F143" i="31"/>
  <c r="G147" i="31"/>
  <c r="F147" i="31"/>
  <c r="F124" i="31"/>
  <c r="F109" i="31"/>
  <c r="F94" i="31"/>
  <c r="G139" i="31"/>
  <c r="F139" i="31"/>
  <c r="F105" i="31"/>
  <c r="F97" i="31"/>
  <c r="F145" i="31"/>
  <c r="F133" i="31"/>
  <c r="F118" i="31"/>
  <c r="G119" i="31"/>
  <c r="F119" i="31"/>
  <c r="F110" i="31"/>
  <c r="F98" i="31"/>
  <c r="G83" i="31"/>
  <c r="F83" i="31"/>
  <c r="F128" i="31"/>
  <c r="F102" i="31"/>
  <c r="F73" i="31"/>
  <c r="G56" i="31"/>
  <c r="F56" i="31"/>
  <c r="G40" i="31"/>
  <c r="F40" i="31"/>
  <c r="F88" i="31"/>
  <c r="F54" i="31"/>
  <c r="F45" i="31"/>
  <c r="G30" i="31"/>
  <c r="F30" i="31"/>
  <c r="F21" i="31"/>
  <c r="F71" i="31"/>
  <c r="F55" i="31"/>
  <c r="F39" i="31"/>
  <c r="F17" i="31"/>
  <c r="F57" i="31"/>
  <c r="F29" i="31"/>
  <c r="F19" i="31"/>
  <c r="F11" i="31"/>
  <c r="F144" i="31"/>
  <c r="G111" i="31"/>
  <c r="F111" i="31"/>
  <c r="F104" i="31"/>
  <c r="G95" i="31"/>
  <c r="F95" i="31"/>
  <c r="G135" i="31"/>
  <c r="F135" i="31"/>
  <c r="F96" i="31"/>
  <c r="G96" i="31"/>
  <c r="F69" i="31"/>
  <c r="F53" i="31"/>
  <c r="F84" i="31"/>
  <c r="G52" i="31"/>
  <c r="F52" i="31"/>
  <c r="F80" i="31"/>
  <c r="F72" i="31"/>
  <c r="F64" i="31"/>
  <c r="F42" i="31"/>
  <c r="F35" i="31"/>
  <c r="F34" i="31"/>
  <c r="G115" i="31"/>
  <c r="F115" i="31"/>
  <c r="G127" i="31"/>
  <c r="F127" i="31"/>
  <c r="G103" i="31"/>
  <c r="F103" i="31"/>
  <c r="G91" i="31"/>
  <c r="F91" i="31"/>
  <c r="F120" i="31"/>
  <c r="G48" i="31"/>
  <c r="F48" i="31"/>
  <c r="G14" i="31"/>
  <c r="F14" i="31"/>
  <c r="F92" i="31"/>
  <c r="G92" i="31"/>
  <c r="F79" i="31"/>
  <c r="F63" i="31"/>
  <c r="F47" i="31"/>
  <c r="F33" i="31"/>
  <c r="F23" i="31"/>
  <c r="F50" i="31"/>
  <c r="F41" i="31"/>
  <c r="G22" i="31"/>
  <c r="F22" i="31"/>
  <c r="F13" i="31"/>
  <c r="G131" i="31"/>
  <c r="F131" i="31"/>
  <c r="F140" i="31"/>
  <c r="G107" i="31"/>
  <c r="F107" i="31"/>
  <c r="F100" i="31"/>
  <c r="G87" i="31"/>
  <c r="F87" i="31"/>
  <c r="F77" i="31"/>
  <c r="F59" i="31"/>
  <c r="F75" i="31"/>
  <c r="G60" i="31"/>
  <c r="F60" i="31"/>
  <c r="G44" i="31"/>
  <c r="F44" i="31"/>
  <c r="F85" i="31"/>
  <c r="F68" i="31"/>
  <c r="F58" i="31"/>
  <c r="F49" i="31"/>
  <c r="G38" i="31"/>
  <c r="F38" i="31"/>
  <c r="F18" i="31"/>
  <c r="F21" i="30"/>
  <c r="F71" i="30"/>
  <c r="F33" i="30"/>
  <c r="F25" i="30"/>
  <c r="F66" i="30"/>
  <c r="F11" i="30"/>
  <c r="F29" i="30"/>
  <c r="F32" i="30"/>
  <c r="F19" i="30"/>
  <c r="F10" i="30"/>
  <c r="F16" i="30"/>
  <c r="F18" i="30"/>
  <c r="F26" i="30"/>
  <c r="F31" i="30"/>
  <c r="F72" i="30"/>
  <c r="F62" i="30"/>
  <c r="F73" i="30"/>
  <c r="F15" i="30"/>
  <c r="F36" i="30"/>
  <c r="F20" i="30"/>
  <c r="F35" i="30"/>
  <c r="F41" i="30"/>
  <c r="F70" i="30"/>
  <c r="F45" i="30"/>
  <c r="F64" i="30"/>
  <c r="F51" i="30"/>
  <c r="F27" i="30"/>
  <c r="F9" i="30"/>
  <c r="F43" i="30"/>
  <c r="F30" i="30"/>
  <c r="F13" i="30"/>
  <c r="F69" i="30"/>
  <c r="F68" i="30"/>
  <c r="F49" i="30"/>
  <c r="F58" i="30"/>
  <c r="F50" i="30"/>
  <c r="F52" i="30"/>
  <c r="F28" i="30"/>
  <c r="G48" i="30"/>
  <c r="F48" i="30"/>
  <c r="G40" i="30"/>
  <c r="F40" i="30"/>
  <c r="F56" i="30"/>
  <c r="G53" i="30"/>
  <c r="F53" i="30"/>
  <c r="G63" i="30"/>
  <c r="F63" i="30"/>
  <c r="G47" i="30"/>
  <c r="F47" i="30"/>
  <c r="F39" i="30"/>
  <c r="G61" i="30"/>
  <c r="F61" i="30"/>
  <c r="F37" i="30"/>
  <c r="F44" i="30"/>
  <c r="F24" i="30"/>
  <c r="F46" i="30"/>
  <c r="G12" i="30"/>
  <c r="F12" i="30"/>
  <c r="G34" i="30"/>
  <c r="F34" i="30"/>
  <c r="F67" i="30"/>
  <c r="F22" i="30"/>
  <c r="F14" i="30"/>
  <c r="F65" i="30"/>
  <c r="F54" i="30"/>
  <c r="F38" i="30"/>
  <c r="F59" i="30"/>
  <c r="F60" i="30"/>
  <c r="G55" i="30"/>
  <c r="F55" i="30"/>
  <c r="G42" i="30"/>
  <c r="F42" i="30"/>
  <c r="G57" i="30"/>
  <c r="F57" i="30"/>
  <c r="G23" i="30"/>
  <c r="F23" i="30"/>
  <c r="G8" i="30"/>
  <c r="F8" i="30"/>
  <c r="F22" i="29"/>
  <c r="F54" i="29"/>
  <c r="F28" i="29"/>
  <c r="F9" i="29"/>
  <c r="F58" i="29"/>
  <c r="F23" i="29"/>
  <c r="F20" i="29"/>
  <c r="F42" i="29"/>
  <c r="F8" i="29"/>
  <c r="F39" i="29"/>
  <c r="F26" i="29"/>
  <c r="F29" i="29"/>
  <c r="F66" i="29"/>
  <c r="F31" i="29"/>
  <c r="F60" i="29"/>
  <c r="F50" i="29"/>
  <c r="F59" i="29"/>
  <c r="F44" i="29"/>
  <c r="F19" i="29"/>
  <c r="F11" i="29"/>
  <c r="F25" i="29"/>
  <c r="F17" i="29"/>
  <c r="G65" i="29"/>
  <c r="F65" i="29"/>
  <c r="G57" i="29"/>
  <c r="F57" i="29"/>
  <c r="G34" i="29"/>
  <c r="F34" i="29"/>
  <c r="F14" i="29"/>
  <c r="G47" i="29"/>
  <c r="F47" i="29"/>
  <c r="F24" i="29"/>
  <c r="G61" i="29"/>
  <c r="F61" i="29"/>
  <c r="G53" i="29"/>
  <c r="F53" i="29"/>
  <c r="F48" i="29"/>
  <c r="F40" i="29"/>
  <c r="F21" i="29"/>
  <c r="F13" i="29"/>
  <c r="G62" i="29"/>
  <c r="F62" i="29"/>
  <c r="F56" i="29"/>
  <c r="F33" i="29"/>
  <c r="G36" i="29"/>
  <c r="F36" i="29"/>
  <c r="F18" i="29"/>
  <c r="F46" i="29"/>
  <c r="F38" i="29"/>
  <c r="F16" i="29"/>
  <c r="F27" i="29"/>
  <c r="F12" i="29"/>
  <c r="G45" i="29"/>
  <c r="F45" i="29"/>
  <c r="G37" i="29"/>
  <c r="F37" i="29"/>
  <c r="G51" i="29"/>
  <c r="F51" i="29"/>
  <c r="G43" i="29"/>
  <c r="F43" i="29"/>
  <c r="G35" i="29"/>
  <c r="F35" i="29"/>
  <c r="G63" i="29"/>
  <c r="F63" i="29"/>
  <c r="G55" i="29"/>
  <c r="F55" i="29"/>
  <c r="G32" i="29"/>
  <c r="F32" i="29"/>
  <c r="F15" i="29"/>
  <c r="F10" i="29"/>
  <c r="G64" i="29"/>
  <c r="F64" i="29"/>
  <c r="G49" i="29"/>
  <c r="F49" i="29"/>
  <c r="G41" i="29"/>
  <c r="F41" i="29"/>
  <c r="F62" i="27"/>
  <c r="F58" i="27"/>
  <c r="F117" i="28"/>
  <c r="F26" i="28"/>
  <c r="F17" i="28"/>
  <c r="F15" i="28"/>
  <c r="F64" i="28"/>
  <c r="F48" i="28"/>
  <c r="F13" i="28"/>
  <c r="F24" i="28"/>
  <c r="F14" i="28"/>
  <c r="F127" i="28"/>
  <c r="F118" i="28"/>
  <c r="F47" i="28"/>
  <c r="F41" i="28"/>
  <c r="F11" i="28"/>
  <c r="F121" i="28"/>
  <c r="F43" i="28"/>
  <c r="F93" i="28"/>
  <c r="F39" i="28"/>
  <c r="F22" i="28"/>
  <c r="F27" i="28"/>
  <c r="F86" i="28"/>
  <c r="G12" i="28"/>
  <c r="F19" i="28"/>
  <c r="F107" i="28"/>
  <c r="F133" i="28"/>
  <c r="F97" i="28"/>
  <c r="F123" i="28"/>
  <c r="F58" i="28"/>
  <c r="F32" i="28"/>
  <c r="F76" i="28"/>
  <c r="F18" i="28"/>
  <c r="F106" i="28"/>
  <c r="F141" i="28"/>
  <c r="F77" i="28"/>
  <c r="F82" i="28"/>
  <c r="F95" i="28"/>
  <c r="F52" i="28"/>
  <c r="F125" i="28"/>
  <c r="F42" i="28"/>
  <c r="F29" i="28"/>
  <c r="F57" i="28"/>
  <c r="F68" i="28"/>
  <c r="F139" i="28"/>
  <c r="F131" i="28"/>
  <c r="F109" i="28"/>
  <c r="F91" i="28"/>
  <c r="F134" i="28"/>
  <c r="F99" i="28"/>
  <c r="F113" i="28"/>
  <c r="F83" i="28"/>
  <c r="F71" i="28"/>
  <c r="F59" i="28"/>
  <c r="F55" i="28"/>
  <c r="F115" i="28"/>
  <c r="F35" i="28"/>
  <c r="F45" i="28"/>
  <c r="F105" i="28"/>
  <c r="F81" i="28"/>
  <c r="F129" i="28"/>
  <c r="F130" i="28"/>
  <c r="F122" i="28"/>
  <c r="F114" i="28"/>
  <c r="F94" i="28"/>
  <c r="F61" i="28"/>
  <c r="F75" i="28"/>
  <c r="F103" i="28"/>
  <c r="F126" i="28"/>
  <c r="F110" i="28"/>
  <c r="F102" i="28"/>
  <c r="F87" i="28"/>
  <c r="F98" i="28"/>
  <c r="F63" i="28"/>
  <c r="G54" i="28"/>
  <c r="F54" i="28"/>
  <c r="G92" i="28"/>
  <c r="F92" i="28"/>
  <c r="F60" i="28"/>
  <c r="G50" i="28"/>
  <c r="F50" i="28"/>
  <c r="F28" i="28"/>
  <c r="G66" i="28"/>
  <c r="F66" i="28"/>
  <c r="G74" i="28"/>
  <c r="F74" i="28"/>
  <c r="G136" i="28"/>
  <c r="F136" i="28"/>
  <c r="F36" i="28"/>
  <c r="F67" i="28"/>
  <c r="F40" i="28"/>
  <c r="G30" i="28"/>
  <c r="F30" i="28"/>
  <c r="F23" i="28"/>
  <c r="G100" i="28"/>
  <c r="F100" i="28"/>
  <c r="G33" i="28"/>
  <c r="I12" i="28"/>
  <c r="F20" i="28"/>
  <c r="G96" i="28"/>
  <c r="F96" i="28"/>
  <c r="F101" i="28"/>
  <c r="G128" i="28"/>
  <c r="F128" i="28"/>
  <c r="G120" i="28"/>
  <c r="F120" i="28"/>
  <c r="G112" i="28"/>
  <c r="F112" i="28"/>
  <c r="F72" i="28"/>
  <c r="F85" i="28"/>
  <c r="F73" i="28"/>
  <c r="G84" i="28"/>
  <c r="F84" i="28"/>
  <c r="G88" i="28"/>
  <c r="F88" i="28"/>
  <c r="G140" i="28"/>
  <c r="F140" i="28"/>
  <c r="F33" i="28"/>
  <c r="G62" i="28"/>
  <c r="F62" i="28"/>
  <c r="F53" i="28"/>
  <c r="F69" i="28"/>
  <c r="F16" i="28"/>
  <c r="G38" i="28"/>
  <c r="F38" i="28"/>
  <c r="G80" i="28"/>
  <c r="F80" i="28"/>
  <c r="F56" i="28"/>
  <c r="G124" i="28"/>
  <c r="F124" i="28"/>
  <c r="G116" i="28"/>
  <c r="F116" i="28"/>
  <c r="G108" i="28"/>
  <c r="F108" i="28"/>
  <c r="F137" i="28"/>
  <c r="G132" i="28"/>
  <c r="F132" i="28"/>
  <c r="G104" i="28"/>
  <c r="F104" i="28"/>
  <c r="F89" i="28"/>
  <c r="F138" i="28"/>
  <c r="F31" i="28"/>
  <c r="F51" i="28"/>
  <c r="F65" i="28"/>
  <c r="F44" i="28"/>
  <c r="G34" i="28"/>
  <c r="F34" i="28"/>
  <c r="G70" i="28"/>
  <c r="F70" i="28"/>
  <c r="G90" i="28"/>
  <c r="F90" i="28"/>
  <c r="F78" i="28"/>
  <c r="G46" i="28"/>
  <c r="F46" i="28"/>
  <c r="F37" i="28"/>
  <c r="F79" i="28"/>
  <c r="F49" i="28"/>
  <c r="F38" i="27"/>
  <c r="F30" i="27"/>
  <c r="F14" i="27"/>
  <c r="F28" i="27"/>
  <c r="F64" i="27"/>
  <c r="F34" i="27"/>
  <c r="F68" i="27"/>
  <c r="F9" i="27"/>
  <c r="F22" i="27"/>
  <c r="F16" i="27"/>
  <c r="F44" i="27"/>
  <c r="F20" i="27"/>
  <c r="F54" i="27"/>
  <c r="F55" i="27"/>
  <c r="F48" i="27"/>
  <c r="F40" i="27"/>
  <c r="G41" i="27"/>
  <c r="F41" i="27"/>
  <c r="G27" i="27"/>
  <c r="F27" i="27"/>
  <c r="F21" i="27"/>
  <c r="G59" i="27"/>
  <c r="F59" i="27"/>
  <c r="F47" i="27"/>
  <c r="G47" i="27"/>
  <c r="F39" i="27"/>
  <c r="G39" i="27"/>
  <c r="G57" i="27"/>
  <c r="F57" i="27"/>
  <c r="G65" i="27"/>
  <c r="F65" i="27"/>
  <c r="F52" i="27"/>
  <c r="F50" i="27"/>
  <c r="G37" i="27"/>
  <c r="F37" i="27"/>
  <c r="F35" i="27"/>
  <c r="G35" i="27"/>
  <c r="F63" i="27"/>
  <c r="F24" i="27"/>
  <c r="F10" i="27"/>
  <c r="F33" i="27"/>
  <c r="F12" i="27"/>
  <c r="G19" i="27"/>
  <c r="F19" i="27"/>
  <c r="F66" i="27"/>
  <c r="G61" i="27"/>
  <c r="F61" i="27"/>
  <c r="F56" i="27"/>
  <c r="G51" i="27"/>
  <c r="F51" i="27"/>
  <c r="G45" i="27"/>
  <c r="F45" i="27"/>
  <c r="G49" i="27"/>
  <c r="F49" i="27"/>
  <c r="F42" i="27"/>
  <c r="G31" i="27"/>
  <c r="F31" i="27"/>
  <c r="G23" i="27"/>
  <c r="F23" i="27"/>
  <c r="G15" i="27"/>
  <c r="F15" i="27"/>
  <c r="F53" i="27"/>
  <c r="F18" i="27"/>
  <c r="G8" i="27"/>
  <c r="F8" i="27"/>
  <c r="F32" i="27"/>
  <c r="F29" i="27"/>
  <c r="F11" i="27"/>
  <c r="F17" i="27"/>
  <c r="G67" i="27"/>
  <c r="F67" i="27"/>
  <c r="G36" i="27"/>
  <c r="F36" i="27"/>
  <c r="F43" i="27"/>
  <c r="G43" i="27"/>
  <c r="F26" i="27"/>
  <c r="I8" i="27"/>
  <c r="F60" i="27"/>
  <c r="F13" i="27"/>
  <c r="F25" i="27"/>
  <c r="C136" i="24"/>
  <c r="E136" i="24" s="1"/>
  <c r="B136" i="24"/>
  <c r="D136" i="24" s="1"/>
  <c r="A136" i="24"/>
  <c r="C135" i="24"/>
  <c r="E135" i="24" s="1"/>
  <c r="B135" i="24"/>
  <c r="D135" i="24" s="1"/>
  <c r="A135" i="24"/>
  <c r="C134" i="24"/>
  <c r="E134" i="24" s="1"/>
  <c r="B134" i="24"/>
  <c r="A134" i="24"/>
  <c r="C133" i="24"/>
  <c r="E133" i="24" s="1"/>
  <c r="B133" i="24"/>
  <c r="A133" i="24"/>
  <c r="C132" i="24"/>
  <c r="E132" i="24" s="1"/>
  <c r="B132" i="24"/>
  <c r="D132" i="24" s="1"/>
  <c r="A132" i="24"/>
  <c r="C131" i="24"/>
  <c r="E131" i="24" s="1"/>
  <c r="B131" i="24"/>
  <c r="D131" i="24" s="1"/>
  <c r="A131" i="24"/>
  <c r="C130" i="24"/>
  <c r="E130" i="24" s="1"/>
  <c r="B130" i="24"/>
  <c r="A130" i="24"/>
  <c r="C129" i="24"/>
  <c r="E129" i="24" s="1"/>
  <c r="B129" i="24"/>
  <c r="A129" i="24"/>
  <c r="C128" i="24"/>
  <c r="E128" i="24" s="1"/>
  <c r="B128" i="24"/>
  <c r="D128" i="24" s="1"/>
  <c r="A128" i="24"/>
  <c r="C127" i="24"/>
  <c r="E127" i="24" s="1"/>
  <c r="B127" i="24"/>
  <c r="D127" i="24" s="1"/>
  <c r="A127" i="24"/>
  <c r="C126" i="24"/>
  <c r="E126" i="24" s="1"/>
  <c r="B126" i="24"/>
  <c r="A126" i="24"/>
  <c r="C125" i="24"/>
  <c r="E125" i="24" s="1"/>
  <c r="B125" i="24"/>
  <c r="A125" i="24"/>
  <c r="C124" i="24"/>
  <c r="E124" i="24" s="1"/>
  <c r="B124" i="24"/>
  <c r="D124" i="24" s="1"/>
  <c r="A124" i="24"/>
  <c r="C123" i="24"/>
  <c r="E123" i="24" s="1"/>
  <c r="B123" i="24"/>
  <c r="D123" i="24" s="1"/>
  <c r="A123" i="24"/>
  <c r="C122" i="24"/>
  <c r="E122" i="24" s="1"/>
  <c r="B122" i="24"/>
  <c r="A122" i="24"/>
  <c r="C121" i="24"/>
  <c r="E121" i="24" s="1"/>
  <c r="B121" i="24"/>
  <c r="A121" i="24"/>
  <c r="C120" i="24"/>
  <c r="E120" i="24" s="1"/>
  <c r="B120" i="24"/>
  <c r="D120" i="24" s="1"/>
  <c r="A120" i="24"/>
  <c r="C119" i="24"/>
  <c r="E119" i="24" s="1"/>
  <c r="B119" i="24"/>
  <c r="D119" i="24" s="1"/>
  <c r="A119" i="24"/>
  <c r="C118" i="24"/>
  <c r="E118" i="24" s="1"/>
  <c r="B118" i="24"/>
  <c r="A118" i="24"/>
  <c r="C117" i="24"/>
  <c r="E117" i="24" s="1"/>
  <c r="B117" i="24"/>
  <c r="A117" i="24"/>
  <c r="C116" i="24"/>
  <c r="E116" i="24" s="1"/>
  <c r="B116" i="24"/>
  <c r="D116" i="24" s="1"/>
  <c r="A116" i="24"/>
  <c r="C115" i="24"/>
  <c r="E115" i="24" s="1"/>
  <c r="B115" i="24"/>
  <c r="D115" i="24" s="1"/>
  <c r="A115" i="24"/>
  <c r="C114" i="24"/>
  <c r="E114" i="24" s="1"/>
  <c r="B114" i="24"/>
  <c r="A114" i="24"/>
  <c r="C113" i="24"/>
  <c r="E113" i="24" s="1"/>
  <c r="B113" i="24"/>
  <c r="A113" i="24"/>
  <c r="C112" i="24"/>
  <c r="E112" i="24" s="1"/>
  <c r="B112" i="24"/>
  <c r="D112" i="24" s="1"/>
  <c r="A112" i="24"/>
  <c r="C111" i="24"/>
  <c r="E111" i="24" s="1"/>
  <c r="B111" i="24"/>
  <c r="D111" i="24" s="1"/>
  <c r="A111" i="24"/>
  <c r="C110" i="24"/>
  <c r="E110" i="24" s="1"/>
  <c r="B110" i="24"/>
  <c r="A110" i="24"/>
  <c r="C109" i="24"/>
  <c r="E109" i="24" s="1"/>
  <c r="B109" i="24"/>
  <c r="A109" i="24"/>
  <c r="C108" i="24"/>
  <c r="E108" i="24" s="1"/>
  <c r="B108" i="24"/>
  <c r="D108" i="24" s="1"/>
  <c r="A108" i="24"/>
  <c r="C107" i="24"/>
  <c r="E107" i="24" s="1"/>
  <c r="B107" i="24"/>
  <c r="D107" i="24" s="1"/>
  <c r="A107" i="24"/>
  <c r="C106" i="24"/>
  <c r="E106" i="24" s="1"/>
  <c r="B106" i="24"/>
  <c r="A106" i="24"/>
  <c r="C105" i="24"/>
  <c r="E105" i="24" s="1"/>
  <c r="B105" i="24"/>
  <c r="D105" i="24" s="1"/>
  <c r="A105" i="24"/>
  <c r="C104" i="24"/>
  <c r="E104" i="24" s="1"/>
  <c r="B104" i="24"/>
  <c r="D104" i="24" s="1"/>
  <c r="A104" i="24"/>
  <c r="C103" i="24"/>
  <c r="E103" i="24" s="1"/>
  <c r="B103" i="24"/>
  <c r="D103" i="24" s="1"/>
  <c r="A103" i="24"/>
  <c r="C102" i="24"/>
  <c r="E102" i="24" s="1"/>
  <c r="B102" i="24"/>
  <c r="A102" i="24"/>
  <c r="C101" i="24"/>
  <c r="E101" i="24" s="1"/>
  <c r="B101" i="24"/>
  <c r="D101" i="24" s="1"/>
  <c r="A101" i="24"/>
  <c r="C100" i="24"/>
  <c r="E100" i="24" s="1"/>
  <c r="B100" i="24"/>
  <c r="D100" i="24" s="1"/>
  <c r="A100" i="24"/>
  <c r="C99" i="24"/>
  <c r="E99" i="24" s="1"/>
  <c r="B99" i="24"/>
  <c r="D99" i="24" s="1"/>
  <c r="A99" i="24"/>
  <c r="C98" i="24"/>
  <c r="E98" i="24" s="1"/>
  <c r="B98" i="24"/>
  <c r="A98" i="24"/>
  <c r="C97" i="24"/>
  <c r="E97" i="24" s="1"/>
  <c r="B97" i="24"/>
  <c r="D97" i="24" s="1"/>
  <c r="A97" i="24"/>
  <c r="C96" i="24"/>
  <c r="E96" i="24" s="1"/>
  <c r="B96" i="24"/>
  <c r="D96" i="24" s="1"/>
  <c r="A96" i="24"/>
  <c r="C95" i="24"/>
  <c r="E95" i="24" s="1"/>
  <c r="B95" i="24"/>
  <c r="D95" i="24" s="1"/>
  <c r="A95" i="24"/>
  <c r="C94" i="24"/>
  <c r="E94" i="24" s="1"/>
  <c r="B94" i="24"/>
  <c r="A94" i="24"/>
  <c r="C93" i="24"/>
  <c r="E93" i="24" s="1"/>
  <c r="B93" i="24"/>
  <c r="D93" i="24" s="1"/>
  <c r="A93" i="24"/>
  <c r="C92" i="24"/>
  <c r="E92" i="24" s="1"/>
  <c r="B92" i="24"/>
  <c r="D92" i="24" s="1"/>
  <c r="A92" i="24"/>
  <c r="C91" i="24"/>
  <c r="E91" i="24" s="1"/>
  <c r="B91" i="24"/>
  <c r="D91" i="24" s="1"/>
  <c r="A91" i="24"/>
  <c r="C90" i="24"/>
  <c r="E90" i="24" s="1"/>
  <c r="B90" i="24"/>
  <c r="A90" i="24"/>
  <c r="C89" i="24"/>
  <c r="E89" i="24" s="1"/>
  <c r="B89" i="24"/>
  <c r="D89" i="24" s="1"/>
  <c r="A89" i="24"/>
  <c r="C88" i="24"/>
  <c r="E88" i="24" s="1"/>
  <c r="B88" i="24"/>
  <c r="D88" i="24" s="1"/>
  <c r="A88" i="24"/>
  <c r="C87" i="24"/>
  <c r="E87" i="24" s="1"/>
  <c r="B87" i="24"/>
  <c r="D87" i="24" s="1"/>
  <c r="A87" i="24"/>
  <c r="C86" i="24"/>
  <c r="E86" i="24" s="1"/>
  <c r="B86" i="24"/>
  <c r="A86" i="24"/>
  <c r="C85" i="24"/>
  <c r="E85" i="24" s="1"/>
  <c r="B85" i="24"/>
  <c r="D85" i="24" s="1"/>
  <c r="A85" i="24"/>
  <c r="C84" i="24"/>
  <c r="E84" i="24" s="1"/>
  <c r="B84" i="24"/>
  <c r="D84" i="24" s="1"/>
  <c r="A84" i="24"/>
  <c r="C83" i="24"/>
  <c r="E83" i="24" s="1"/>
  <c r="B83" i="24"/>
  <c r="D83" i="24" s="1"/>
  <c r="A83" i="24"/>
  <c r="C82" i="24"/>
  <c r="E82" i="24" s="1"/>
  <c r="B82" i="24"/>
  <c r="A82" i="24"/>
  <c r="C81" i="24"/>
  <c r="E81" i="24" s="1"/>
  <c r="B81" i="24"/>
  <c r="D81" i="24" s="1"/>
  <c r="A81" i="24"/>
  <c r="C80" i="24"/>
  <c r="E80" i="24" s="1"/>
  <c r="B80" i="24"/>
  <c r="D80" i="24" s="1"/>
  <c r="A80" i="24"/>
  <c r="C79" i="24"/>
  <c r="E79" i="24" s="1"/>
  <c r="B79" i="24"/>
  <c r="D79" i="24" s="1"/>
  <c r="A79" i="24"/>
  <c r="C78" i="24"/>
  <c r="E78" i="24" s="1"/>
  <c r="B78" i="24"/>
  <c r="A78" i="24"/>
  <c r="C77" i="24"/>
  <c r="E77" i="24" s="1"/>
  <c r="B77" i="24"/>
  <c r="D77" i="24" s="1"/>
  <c r="A77" i="24"/>
  <c r="C76" i="24"/>
  <c r="E76" i="24" s="1"/>
  <c r="B76" i="24"/>
  <c r="D76" i="24" s="1"/>
  <c r="A76" i="24"/>
  <c r="C75" i="24"/>
  <c r="E75" i="24" s="1"/>
  <c r="B75" i="24"/>
  <c r="D75" i="24" s="1"/>
  <c r="A75" i="24"/>
  <c r="C74" i="24"/>
  <c r="E74" i="24" s="1"/>
  <c r="B74" i="24"/>
  <c r="A74" i="24"/>
  <c r="C73" i="24"/>
  <c r="E73" i="24" s="1"/>
  <c r="B73" i="24"/>
  <c r="D73" i="24" s="1"/>
  <c r="A73" i="24"/>
  <c r="C72" i="24"/>
  <c r="E72" i="24" s="1"/>
  <c r="B72" i="24"/>
  <c r="D72" i="24" s="1"/>
  <c r="A72" i="24"/>
  <c r="C71" i="24"/>
  <c r="E71" i="24" s="1"/>
  <c r="B71" i="24"/>
  <c r="D71" i="24" s="1"/>
  <c r="A71" i="24"/>
  <c r="C70" i="24"/>
  <c r="E70" i="24" s="1"/>
  <c r="B70" i="24"/>
  <c r="A70" i="24"/>
  <c r="C69" i="24"/>
  <c r="E69" i="24" s="1"/>
  <c r="B69" i="24"/>
  <c r="D69" i="24" s="1"/>
  <c r="A69" i="24"/>
  <c r="C68" i="24"/>
  <c r="E68" i="24" s="1"/>
  <c r="B68" i="24"/>
  <c r="D68" i="24" s="1"/>
  <c r="A68" i="24"/>
  <c r="C67" i="24"/>
  <c r="E67" i="24" s="1"/>
  <c r="B67" i="24"/>
  <c r="D67" i="24" s="1"/>
  <c r="A67" i="24"/>
  <c r="C66" i="24"/>
  <c r="E66" i="24" s="1"/>
  <c r="B66" i="24"/>
  <c r="A66" i="24"/>
  <c r="C65" i="24"/>
  <c r="E65" i="24" s="1"/>
  <c r="B65" i="24"/>
  <c r="D65" i="24" s="1"/>
  <c r="A65" i="24"/>
  <c r="C64" i="24"/>
  <c r="E64" i="24" s="1"/>
  <c r="B64" i="24"/>
  <c r="D64" i="24" s="1"/>
  <c r="A64" i="24"/>
  <c r="C63" i="24"/>
  <c r="E63" i="24" s="1"/>
  <c r="B63" i="24"/>
  <c r="D63" i="24" s="1"/>
  <c r="A63" i="24"/>
  <c r="C62" i="24"/>
  <c r="E62" i="24" s="1"/>
  <c r="B62" i="24"/>
  <c r="A62" i="24"/>
  <c r="C61" i="24"/>
  <c r="E61" i="24" s="1"/>
  <c r="B61" i="24"/>
  <c r="D61" i="24" s="1"/>
  <c r="A61" i="24"/>
  <c r="C60" i="24"/>
  <c r="E60" i="24" s="1"/>
  <c r="B60" i="24"/>
  <c r="D60" i="24" s="1"/>
  <c r="A60" i="24"/>
  <c r="C59" i="24"/>
  <c r="E59" i="24" s="1"/>
  <c r="B59" i="24"/>
  <c r="D59" i="24" s="1"/>
  <c r="A59" i="24"/>
  <c r="C58" i="24"/>
  <c r="E58" i="24" s="1"/>
  <c r="B58" i="24"/>
  <c r="A58" i="24"/>
  <c r="C57" i="24"/>
  <c r="E57" i="24" s="1"/>
  <c r="B57" i="24"/>
  <c r="D57" i="24" s="1"/>
  <c r="A57" i="24"/>
  <c r="C56" i="24"/>
  <c r="E56" i="24" s="1"/>
  <c r="B56" i="24"/>
  <c r="D56" i="24" s="1"/>
  <c r="A56" i="24"/>
  <c r="C55" i="24"/>
  <c r="E55" i="24" s="1"/>
  <c r="B55" i="24"/>
  <c r="D55" i="24" s="1"/>
  <c r="A55" i="24"/>
  <c r="C54" i="24"/>
  <c r="E54" i="24" s="1"/>
  <c r="B54" i="24"/>
  <c r="A54" i="24"/>
  <c r="C53" i="24"/>
  <c r="E53" i="24" s="1"/>
  <c r="B53" i="24"/>
  <c r="D53" i="24" s="1"/>
  <c r="A53" i="24"/>
  <c r="C52" i="24"/>
  <c r="E52" i="24" s="1"/>
  <c r="B52" i="24"/>
  <c r="D52" i="24" s="1"/>
  <c r="A52" i="24"/>
  <c r="C51" i="24"/>
  <c r="E51" i="24" s="1"/>
  <c r="B51" i="24"/>
  <c r="D51" i="24" s="1"/>
  <c r="A51" i="24"/>
  <c r="C50" i="24"/>
  <c r="E50" i="24" s="1"/>
  <c r="B50" i="24"/>
  <c r="A50" i="24"/>
  <c r="C49" i="24"/>
  <c r="E49" i="24" s="1"/>
  <c r="B49" i="24"/>
  <c r="D49" i="24" s="1"/>
  <c r="A49" i="24"/>
  <c r="C48" i="24"/>
  <c r="E48" i="24" s="1"/>
  <c r="B48" i="24"/>
  <c r="D48" i="24" s="1"/>
  <c r="A48" i="24"/>
  <c r="C47" i="24"/>
  <c r="E47" i="24" s="1"/>
  <c r="B47" i="24"/>
  <c r="D47" i="24" s="1"/>
  <c r="A47" i="24"/>
  <c r="C46" i="24"/>
  <c r="E46" i="24" s="1"/>
  <c r="B46" i="24"/>
  <c r="A46" i="24"/>
  <c r="C45" i="24"/>
  <c r="E45" i="24" s="1"/>
  <c r="B45" i="24"/>
  <c r="D45" i="24" s="1"/>
  <c r="A45" i="24"/>
  <c r="C44" i="24"/>
  <c r="E44" i="24" s="1"/>
  <c r="B44" i="24"/>
  <c r="D44" i="24" s="1"/>
  <c r="A44" i="24"/>
  <c r="C43" i="24"/>
  <c r="E43" i="24" s="1"/>
  <c r="B43" i="24"/>
  <c r="D43" i="24" s="1"/>
  <c r="A43" i="24"/>
  <c r="C42" i="24"/>
  <c r="E42" i="24" s="1"/>
  <c r="B42" i="24"/>
  <c r="A42" i="24"/>
  <c r="C41" i="24"/>
  <c r="E41" i="24" s="1"/>
  <c r="B41" i="24"/>
  <c r="D41" i="24" s="1"/>
  <c r="A41" i="24"/>
  <c r="C40" i="24"/>
  <c r="E40" i="24" s="1"/>
  <c r="B40" i="24"/>
  <c r="D40" i="24" s="1"/>
  <c r="A40" i="24"/>
  <c r="C39" i="24"/>
  <c r="E39" i="24" s="1"/>
  <c r="B39" i="24"/>
  <c r="D39" i="24" s="1"/>
  <c r="A39" i="24"/>
  <c r="C38" i="24"/>
  <c r="E38" i="24" s="1"/>
  <c r="B38" i="24"/>
  <c r="A38" i="24"/>
  <c r="C37" i="24"/>
  <c r="E37" i="24" s="1"/>
  <c r="B37" i="24"/>
  <c r="D37" i="24" s="1"/>
  <c r="A37" i="24"/>
  <c r="C36" i="24"/>
  <c r="E36" i="24" s="1"/>
  <c r="B36" i="24"/>
  <c r="D36" i="24" s="1"/>
  <c r="A36" i="24"/>
  <c r="C35" i="24"/>
  <c r="E35" i="24" s="1"/>
  <c r="B35" i="24"/>
  <c r="D35" i="24" s="1"/>
  <c r="A35" i="24"/>
  <c r="C34" i="24"/>
  <c r="E34" i="24" s="1"/>
  <c r="B34" i="24"/>
  <c r="A34" i="24"/>
  <c r="C33" i="24"/>
  <c r="E33" i="24" s="1"/>
  <c r="B33" i="24"/>
  <c r="D33" i="24" s="1"/>
  <c r="A33" i="24"/>
  <c r="C32" i="24"/>
  <c r="E32" i="24" s="1"/>
  <c r="B32" i="24"/>
  <c r="D32" i="24" s="1"/>
  <c r="A32" i="24"/>
  <c r="C31" i="24"/>
  <c r="E31" i="24" s="1"/>
  <c r="B31" i="24"/>
  <c r="D31" i="24" s="1"/>
  <c r="A31" i="24"/>
  <c r="C30" i="24"/>
  <c r="E30" i="24" s="1"/>
  <c r="B30" i="24"/>
  <c r="A30" i="24"/>
  <c r="C29" i="24"/>
  <c r="E29" i="24" s="1"/>
  <c r="B29" i="24"/>
  <c r="D29" i="24" s="1"/>
  <c r="A29" i="24"/>
  <c r="C28" i="24"/>
  <c r="E28" i="24" s="1"/>
  <c r="B28" i="24"/>
  <c r="D28" i="24" s="1"/>
  <c r="A28" i="24"/>
  <c r="C27" i="24"/>
  <c r="E27" i="24" s="1"/>
  <c r="B27" i="24"/>
  <c r="D27" i="24" s="1"/>
  <c r="A27" i="24"/>
  <c r="C26" i="24"/>
  <c r="E26" i="24" s="1"/>
  <c r="B26" i="24"/>
  <c r="A26" i="24"/>
  <c r="C25" i="24"/>
  <c r="E25" i="24" s="1"/>
  <c r="B25" i="24"/>
  <c r="D25" i="24" s="1"/>
  <c r="A25" i="24"/>
  <c r="C24" i="24"/>
  <c r="E24" i="24" s="1"/>
  <c r="B24" i="24"/>
  <c r="D24" i="24" s="1"/>
  <c r="A24" i="24"/>
  <c r="C23" i="24"/>
  <c r="E23" i="24" s="1"/>
  <c r="B23" i="24"/>
  <c r="D23" i="24" s="1"/>
  <c r="A23" i="24"/>
  <c r="C22" i="24"/>
  <c r="E22" i="24" s="1"/>
  <c r="B22" i="24"/>
  <c r="A22" i="24"/>
  <c r="C21" i="24"/>
  <c r="E21" i="24" s="1"/>
  <c r="B21" i="24"/>
  <c r="D21" i="24" s="1"/>
  <c r="A21" i="24"/>
  <c r="C20" i="24"/>
  <c r="E20" i="24" s="1"/>
  <c r="B20" i="24"/>
  <c r="D20" i="24" s="1"/>
  <c r="A20" i="24"/>
  <c r="C19" i="24"/>
  <c r="E19" i="24" s="1"/>
  <c r="B19" i="24"/>
  <c r="D19" i="24" s="1"/>
  <c r="A19" i="24"/>
  <c r="C18" i="24"/>
  <c r="E18" i="24" s="1"/>
  <c r="B18" i="24"/>
  <c r="A18" i="24"/>
  <c r="C17" i="24"/>
  <c r="E17" i="24" s="1"/>
  <c r="B17" i="24"/>
  <c r="D17" i="24" s="1"/>
  <c r="A17" i="24"/>
  <c r="C16" i="24"/>
  <c r="E16" i="24" s="1"/>
  <c r="B16" i="24"/>
  <c r="D16" i="24" s="1"/>
  <c r="A16" i="24"/>
  <c r="C15" i="24"/>
  <c r="E15" i="24" s="1"/>
  <c r="B15" i="24"/>
  <c r="D15" i="24" s="1"/>
  <c r="A15" i="24"/>
  <c r="C14" i="24"/>
  <c r="E14" i="24" s="1"/>
  <c r="B14" i="24"/>
  <c r="A14" i="24"/>
  <c r="C13" i="24"/>
  <c r="E13" i="24" s="1"/>
  <c r="B13" i="24"/>
  <c r="A13" i="24"/>
  <c r="C12" i="24"/>
  <c r="E12" i="24" s="1"/>
  <c r="B12" i="24"/>
  <c r="A12" i="24"/>
  <c r="C11" i="24"/>
  <c r="E11" i="24" s="1"/>
  <c r="B11" i="24"/>
  <c r="A11" i="24"/>
  <c r="C10" i="24"/>
  <c r="E10" i="24" s="1"/>
  <c r="B10" i="24"/>
  <c r="A10" i="24"/>
  <c r="C9" i="24"/>
  <c r="E9" i="24" s="1"/>
  <c r="B9" i="24"/>
  <c r="A9" i="24"/>
  <c r="C8" i="24"/>
  <c r="E8" i="24" s="1"/>
  <c r="B8" i="24"/>
  <c r="A8" i="24"/>
  <c r="G7" i="24"/>
  <c r="C7" i="24"/>
  <c r="E7" i="24" s="1"/>
  <c r="F7" i="24" s="1"/>
  <c r="B7" i="24"/>
  <c r="A7" i="24"/>
  <c r="C136" i="23"/>
  <c r="E136" i="23" s="1"/>
  <c r="B136" i="23"/>
  <c r="A136" i="23"/>
  <c r="C135" i="23"/>
  <c r="E135" i="23" s="1"/>
  <c r="B135" i="23"/>
  <c r="A135" i="23"/>
  <c r="C134" i="23"/>
  <c r="E134" i="23" s="1"/>
  <c r="B134" i="23"/>
  <c r="A134" i="23"/>
  <c r="C133" i="23"/>
  <c r="E133" i="23" s="1"/>
  <c r="B133" i="23"/>
  <c r="A133" i="23"/>
  <c r="C132" i="23"/>
  <c r="E132" i="23" s="1"/>
  <c r="B132" i="23"/>
  <c r="A132" i="23"/>
  <c r="C131" i="23"/>
  <c r="E131" i="23" s="1"/>
  <c r="B131" i="23"/>
  <c r="D131" i="23" s="1"/>
  <c r="A131" i="23"/>
  <c r="C130" i="23"/>
  <c r="E130" i="23" s="1"/>
  <c r="B130" i="23"/>
  <c r="A130" i="23"/>
  <c r="C129" i="23"/>
  <c r="E129" i="23" s="1"/>
  <c r="B129" i="23"/>
  <c r="A129" i="23"/>
  <c r="C128" i="23"/>
  <c r="E128" i="23" s="1"/>
  <c r="B128" i="23"/>
  <c r="A128" i="23"/>
  <c r="C127" i="23"/>
  <c r="E127" i="23" s="1"/>
  <c r="B127" i="23"/>
  <c r="D127" i="23" s="1"/>
  <c r="A127" i="23"/>
  <c r="C126" i="23"/>
  <c r="E126" i="23" s="1"/>
  <c r="B126" i="23"/>
  <c r="A126" i="23"/>
  <c r="C125" i="23"/>
  <c r="E125" i="23" s="1"/>
  <c r="B125" i="23"/>
  <c r="A125" i="23"/>
  <c r="C124" i="23"/>
  <c r="E124" i="23" s="1"/>
  <c r="B124" i="23"/>
  <c r="A124" i="23"/>
  <c r="C123" i="23"/>
  <c r="E123" i="23" s="1"/>
  <c r="B123" i="23"/>
  <c r="D123" i="23" s="1"/>
  <c r="A123" i="23"/>
  <c r="C122" i="23"/>
  <c r="E122" i="23" s="1"/>
  <c r="B122" i="23"/>
  <c r="A122" i="23"/>
  <c r="C121" i="23"/>
  <c r="E121" i="23" s="1"/>
  <c r="B121" i="23"/>
  <c r="A121" i="23"/>
  <c r="C120" i="23"/>
  <c r="E120" i="23" s="1"/>
  <c r="B120" i="23"/>
  <c r="A120" i="23"/>
  <c r="C119" i="23"/>
  <c r="E119" i="23" s="1"/>
  <c r="B119" i="23"/>
  <c r="A119" i="23"/>
  <c r="C118" i="23"/>
  <c r="E118" i="23" s="1"/>
  <c r="B118" i="23"/>
  <c r="A118" i="23"/>
  <c r="C117" i="23"/>
  <c r="E117" i="23" s="1"/>
  <c r="B117" i="23"/>
  <c r="A117" i="23"/>
  <c r="C116" i="23"/>
  <c r="E116" i="23" s="1"/>
  <c r="B116" i="23"/>
  <c r="A116" i="23"/>
  <c r="C115" i="23"/>
  <c r="E115" i="23" s="1"/>
  <c r="B115" i="23"/>
  <c r="D115" i="23" s="1"/>
  <c r="A115" i="23"/>
  <c r="C114" i="23"/>
  <c r="E114" i="23" s="1"/>
  <c r="B114" i="23"/>
  <c r="A114" i="23"/>
  <c r="C113" i="23"/>
  <c r="E113" i="23" s="1"/>
  <c r="B113" i="23"/>
  <c r="A113" i="23"/>
  <c r="C112" i="23"/>
  <c r="E112" i="23" s="1"/>
  <c r="B112" i="23"/>
  <c r="A112" i="23"/>
  <c r="C111" i="23"/>
  <c r="E111" i="23" s="1"/>
  <c r="B111" i="23"/>
  <c r="D111" i="23" s="1"/>
  <c r="A111" i="23"/>
  <c r="C110" i="23"/>
  <c r="E110" i="23" s="1"/>
  <c r="B110" i="23"/>
  <c r="A110" i="23"/>
  <c r="C109" i="23"/>
  <c r="E109" i="23" s="1"/>
  <c r="B109" i="23"/>
  <c r="A109" i="23"/>
  <c r="C108" i="23"/>
  <c r="E108" i="23" s="1"/>
  <c r="B108" i="23"/>
  <c r="A108" i="23"/>
  <c r="C107" i="23"/>
  <c r="E107" i="23" s="1"/>
  <c r="B107" i="23"/>
  <c r="D107" i="23" s="1"/>
  <c r="A107" i="23"/>
  <c r="C106" i="23"/>
  <c r="E106" i="23" s="1"/>
  <c r="B106" i="23"/>
  <c r="A106" i="23"/>
  <c r="C105" i="23"/>
  <c r="E105" i="23" s="1"/>
  <c r="B105" i="23"/>
  <c r="A105" i="23"/>
  <c r="C104" i="23"/>
  <c r="E104" i="23" s="1"/>
  <c r="B104" i="23"/>
  <c r="A104" i="23"/>
  <c r="C103" i="23"/>
  <c r="E103" i="23" s="1"/>
  <c r="B103" i="23"/>
  <c r="D103" i="23" s="1"/>
  <c r="A103" i="23"/>
  <c r="C102" i="23"/>
  <c r="E102" i="23" s="1"/>
  <c r="B102" i="23"/>
  <c r="A102" i="23"/>
  <c r="C101" i="23"/>
  <c r="E101" i="23" s="1"/>
  <c r="B101" i="23"/>
  <c r="A101" i="23"/>
  <c r="C100" i="23"/>
  <c r="E100" i="23" s="1"/>
  <c r="B100" i="23"/>
  <c r="A100" i="23"/>
  <c r="C99" i="23"/>
  <c r="E99" i="23" s="1"/>
  <c r="B99" i="23"/>
  <c r="D99" i="23" s="1"/>
  <c r="A99" i="23"/>
  <c r="C98" i="23"/>
  <c r="E98" i="23" s="1"/>
  <c r="B98" i="23"/>
  <c r="A98" i="23"/>
  <c r="C97" i="23"/>
  <c r="E97" i="23" s="1"/>
  <c r="B97" i="23"/>
  <c r="A97" i="23"/>
  <c r="C96" i="23"/>
  <c r="E96" i="23" s="1"/>
  <c r="B96" i="23"/>
  <c r="A96" i="23"/>
  <c r="C95" i="23"/>
  <c r="E95" i="23" s="1"/>
  <c r="B95" i="23"/>
  <c r="D95" i="23" s="1"/>
  <c r="A95" i="23"/>
  <c r="C94" i="23"/>
  <c r="E94" i="23" s="1"/>
  <c r="B94" i="23"/>
  <c r="A94" i="23"/>
  <c r="C93" i="23"/>
  <c r="E93" i="23" s="1"/>
  <c r="B93" i="23"/>
  <c r="A93" i="23"/>
  <c r="C92" i="23"/>
  <c r="E92" i="23" s="1"/>
  <c r="B92" i="23"/>
  <c r="A92" i="23"/>
  <c r="C91" i="23"/>
  <c r="E91" i="23" s="1"/>
  <c r="B91" i="23"/>
  <c r="D91" i="23" s="1"/>
  <c r="A91" i="23"/>
  <c r="C90" i="23"/>
  <c r="E90" i="23" s="1"/>
  <c r="B90" i="23"/>
  <c r="A90" i="23"/>
  <c r="C89" i="23"/>
  <c r="E89" i="23" s="1"/>
  <c r="B89" i="23"/>
  <c r="A89" i="23"/>
  <c r="C88" i="23"/>
  <c r="E88" i="23" s="1"/>
  <c r="B88" i="23"/>
  <c r="A88" i="23"/>
  <c r="C87" i="23"/>
  <c r="E87" i="23" s="1"/>
  <c r="B87" i="23"/>
  <c r="D87" i="23" s="1"/>
  <c r="A87" i="23"/>
  <c r="C86" i="23"/>
  <c r="E86" i="23" s="1"/>
  <c r="B86" i="23"/>
  <c r="A86" i="23"/>
  <c r="C85" i="23"/>
  <c r="E85" i="23" s="1"/>
  <c r="B85" i="23"/>
  <c r="A85" i="23"/>
  <c r="C84" i="23"/>
  <c r="E84" i="23" s="1"/>
  <c r="B84" i="23"/>
  <c r="A84" i="23"/>
  <c r="C83" i="23"/>
  <c r="E83" i="23" s="1"/>
  <c r="B83" i="23"/>
  <c r="D83" i="23" s="1"/>
  <c r="A83" i="23"/>
  <c r="C82" i="23"/>
  <c r="E82" i="23" s="1"/>
  <c r="B82" i="23"/>
  <c r="A82" i="23"/>
  <c r="C81" i="23"/>
  <c r="E81" i="23" s="1"/>
  <c r="B81" i="23"/>
  <c r="A81" i="23"/>
  <c r="C80" i="23"/>
  <c r="E80" i="23" s="1"/>
  <c r="B80" i="23"/>
  <c r="A80" i="23"/>
  <c r="C79" i="23"/>
  <c r="E79" i="23" s="1"/>
  <c r="B79" i="23"/>
  <c r="D79" i="23" s="1"/>
  <c r="A79" i="23"/>
  <c r="C78" i="23"/>
  <c r="E78" i="23" s="1"/>
  <c r="B78" i="23"/>
  <c r="A78" i="23"/>
  <c r="C77" i="23"/>
  <c r="E77" i="23" s="1"/>
  <c r="B77" i="23"/>
  <c r="A77" i="23"/>
  <c r="C76" i="23"/>
  <c r="E76" i="23" s="1"/>
  <c r="B76" i="23"/>
  <c r="A76" i="23"/>
  <c r="C75" i="23"/>
  <c r="E75" i="23" s="1"/>
  <c r="B75" i="23"/>
  <c r="D75" i="23" s="1"/>
  <c r="A75" i="23"/>
  <c r="C74" i="23"/>
  <c r="E74" i="23" s="1"/>
  <c r="B74" i="23"/>
  <c r="A74" i="23"/>
  <c r="C73" i="23"/>
  <c r="E73" i="23" s="1"/>
  <c r="B73" i="23"/>
  <c r="A73" i="23"/>
  <c r="C72" i="23"/>
  <c r="E72" i="23" s="1"/>
  <c r="B72" i="23"/>
  <c r="A72" i="23"/>
  <c r="C71" i="23"/>
  <c r="E71" i="23" s="1"/>
  <c r="B71" i="23"/>
  <c r="D71" i="23" s="1"/>
  <c r="A71" i="23"/>
  <c r="C70" i="23"/>
  <c r="E70" i="23" s="1"/>
  <c r="B70" i="23"/>
  <c r="A70" i="23"/>
  <c r="C69" i="23"/>
  <c r="E69" i="23" s="1"/>
  <c r="B69" i="23"/>
  <c r="A69" i="23"/>
  <c r="C68" i="23"/>
  <c r="E68" i="23" s="1"/>
  <c r="B68" i="23"/>
  <c r="A68" i="23"/>
  <c r="C67" i="23"/>
  <c r="E67" i="23" s="1"/>
  <c r="B67" i="23"/>
  <c r="D67" i="23" s="1"/>
  <c r="A67" i="23"/>
  <c r="C66" i="23"/>
  <c r="E66" i="23" s="1"/>
  <c r="B66" i="23"/>
  <c r="A66" i="23"/>
  <c r="C65" i="23"/>
  <c r="E65" i="23" s="1"/>
  <c r="B65" i="23"/>
  <c r="A65" i="23"/>
  <c r="C64" i="23"/>
  <c r="E64" i="23" s="1"/>
  <c r="B64" i="23"/>
  <c r="A64" i="23"/>
  <c r="C63" i="23"/>
  <c r="E63" i="23" s="1"/>
  <c r="B63" i="23"/>
  <c r="D63" i="23" s="1"/>
  <c r="A63" i="23"/>
  <c r="C62" i="23"/>
  <c r="E62" i="23" s="1"/>
  <c r="B62" i="23"/>
  <c r="A62" i="23"/>
  <c r="C61" i="23"/>
  <c r="E61" i="23" s="1"/>
  <c r="B61" i="23"/>
  <c r="A61" i="23"/>
  <c r="C60" i="23"/>
  <c r="E60" i="23" s="1"/>
  <c r="B60" i="23"/>
  <c r="A60" i="23"/>
  <c r="C59" i="23"/>
  <c r="E59" i="23" s="1"/>
  <c r="B59" i="23"/>
  <c r="D59" i="23" s="1"/>
  <c r="A59" i="23"/>
  <c r="C58" i="23"/>
  <c r="E58" i="23" s="1"/>
  <c r="B58" i="23"/>
  <c r="A58" i="23"/>
  <c r="C57" i="23"/>
  <c r="E57" i="23" s="1"/>
  <c r="B57" i="23"/>
  <c r="A57" i="23"/>
  <c r="C56" i="23"/>
  <c r="E56" i="23" s="1"/>
  <c r="B56" i="23"/>
  <c r="A56" i="23"/>
  <c r="C55" i="23"/>
  <c r="E55" i="23" s="1"/>
  <c r="B55" i="23"/>
  <c r="D55" i="23" s="1"/>
  <c r="A55" i="23"/>
  <c r="C54" i="23"/>
  <c r="E54" i="23" s="1"/>
  <c r="B54" i="23"/>
  <c r="A54" i="23"/>
  <c r="C53" i="23"/>
  <c r="E53" i="23" s="1"/>
  <c r="B53" i="23"/>
  <c r="A53" i="23"/>
  <c r="C52" i="23"/>
  <c r="E52" i="23" s="1"/>
  <c r="B52" i="23"/>
  <c r="A52" i="23"/>
  <c r="C51" i="23"/>
  <c r="E51" i="23" s="1"/>
  <c r="B51" i="23"/>
  <c r="D51" i="23" s="1"/>
  <c r="A51" i="23"/>
  <c r="C50" i="23"/>
  <c r="E50" i="23" s="1"/>
  <c r="B50" i="23"/>
  <c r="A50" i="23"/>
  <c r="C49" i="23"/>
  <c r="E49" i="23" s="1"/>
  <c r="B49" i="23"/>
  <c r="A49" i="23"/>
  <c r="C48" i="23"/>
  <c r="E48" i="23" s="1"/>
  <c r="B48" i="23"/>
  <c r="A48" i="23"/>
  <c r="C47" i="23"/>
  <c r="E47" i="23" s="1"/>
  <c r="B47" i="23"/>
  <c r="D47" i="23" s="1"/>
  <c r="A47" i="23"/>
  <c r="C46" i="23"/>
  <c r="E46" i="23" s="1"/>
  <c r="B46" i="23"/>
  <c r="A46" i="23"/>
  <c r="C45" i="23"/>
  <c r="E45" i="23" s="1"/>
  <c r="B45" i="23"/>
  <c r="A45" i="23"/>
  <c r="C44" i="23"/>
  <c r="E44" i="23" s="1"/>
  <c r="B44" i="23"/>
  <c r="A44" i="23"/>
  <c r="C43" i="23"/>
  <c r="E43" i="23" s="1"/>
  <c r="B43" i="23"/>
  <c r="D43" i="23" s="1"/>
  <c r="A43" i="23"/>
  <c r="C42" i="23"/>
  <c r="E42" i="23" s="1"/>
  <c r="B42" i="23"/>
  <c r="A42" i="23"/>
  <c r="C41" i="23"/>
  <c r="E41" i="23" s="1"/>
  <c r="B41" i="23"/>
  <c r="A41" i="23"/>
  <c r="C40" i="23"/>
  <c r="E40" i="23" s="1"/>
  <c r="B40" i="23"/>
  <c r="A40" i="23"/>
  <c r="C39" i="23"/>
  <c r="E39" i="23" s="1"/>
  <c r="B39" i="23"/>
  <c r="D39" i="23" s="1"/>
  <c r="A39" i="23"/>
  <c r="C38" i="23"/>
  <c r="E38" i="23" s="1"/>
  <c r="B38" i="23"/>
  <c r="A38" i="23"/>
  <c r="C37" i="23"/>
  <c r="E37" i="23" s="1"/>
  <c r="B37" i="23"/>
  <c r="A37" i="23"/>
  <c r="C36" i="23"/>
  <c r="E36" i="23" s="1"/>
  <c r="B36" i="23"/>
  <c r="A36" i="23"/>
  <c r="C35" i="23"/>
  <c r="E35" i="23" s="1"/>
  <c r="B35" i="23"/>
  <c r="D35" i="23" s="1"/>
  <c r="A35" i="23"/>
  <c r="C34" i="23"/>
  <c r="E34" i="23" s="1"/>
  <c r="B34" i="23"/>
  <c r="A34" i="23"/>
  <c r="C33" i="23"/>
  <c r="E33" i="23" s="1"/>
  <c r="B33" i="23"/>
  <c r="A33" i="23"/>
  <c r="C32" i="23"/>
  <c r="E32" i="23" s="1"/>
  <c r="B32" i="23"/>
  <c r="A32" i="23"/>
  <c r="C31" i="23"/>
  <c r="E31" i="23" s="1"/>
  <c r="B31" i="23"/>
  <c r="A31" i="23"/>
  <c r="C30" i="23"/>
  <c r="E30" i="23" s="1"/>
  <c r="B30" i="23"/>
  <c r="A30" i="23"/>
  <c r="C29" i="23"/>
  <c r="E29" i="23" s="1"/>
  <c r="B29" i="23"/>
  <c r="A29" i="23"/>
  <c r="C28" i="23"/>
  <c r="E28" i="23" s="1"/>
  <c r="B28" i="23"/>
  <c r="A28" i="23"/>
  <c r="C27" i="23"/>
  <c r="E27" i="23" s="1"/>
  <c r="B27" i="23"/>
  <c r="A27" i="23"/>
  <c r="C26" i="23"/>
  <c r="E26" i="23" s="1"/>
  <c r="B26" i="23"/>
  <c r="A26" i="23"/>
  <c r="C25" i="23"/>
  <c r="E25" i="23" s="1"/>
  <c r="B25" i="23"/>
  <c r="A25" i="23"/>
  <c r="C24" i="23"/>
  <c r="E24" i="23" s="1"/>
  <c r="B24" i="23"/>
  <c r="A24" i="23"/>
  <c r="C23" i="23"/>
  <c r="E23" i="23" s="1"/>
  <c r="B23" i="23"/>
  <c r="A23" i="23"/>
  <c r="C22" i="23"/>
  <c r="E22" i="23" s="1"/>
  <c r="B22" i="23"/>
  <c r="A22" i="23"/>
  <c r="C21" i="23"/>
  <c r="E21" i="23" s="1"/>
  <c r="B21" i="23"/>
  <c r="A21" i="23"/>
  <c r="C20" i="23"/>
  <c r="E20" i="23" s="1"/>
  <c r="B20" i="23"/>
  <c r="A20" i="23"/>
  <c r="C19" i="23"/>
  <c r="E19" i="23" s="1"/>
  <c r="B19" i="23"/>
  <c r="A19" i="23"/>
  <c r="C18" i="23"/>
  <c r="E18" i="23" s="1"/>
  <c r="B18" i="23"/>
  <c r="A18" i="23"/>
  <c r="C17" i="23"/>
  <c r="E17" i="23" s="1"/>
  <c r="B17" i="23"/>
  <c r="A17" i="23"/>
  <c r="C16" i="23"/>
  <c r="E16" i="23" s="1"/>
  <c r="B16" i="23"/>
  <c r="A16" i="23"/>
  <c r="C15" i="23"/>
  <c r="E15" i="23" s="1"/>
  <c r="B15" i="23"/>
  <c r="A15" i="23"/>
  <c r="C14" i="23"/>
  <c r="E14" i="23" s="1"/>
  <c r="B14" i="23"/>
  <c r="A14" i="23"/>
  <c r="C13" i="23"/>
  <c r="E13" i="23" s="1"/>
  <c r="B13" i="23"/>
  <c r="A13" i="23"/>
  <c r="C12" i="23"/>
  <c r="E12" i="23" s="1"/>
  <c r="B12" i="23"/>
  <c r="A12" i="23"/>
  <c r="C11" i="23"/>
  <c r="E11" i="23" s="1"/>
  <c r="B11" i="23"/>
  <c r="A11" i="23"/>
  <c r="C10" i="23"/>
  <c r="E10" i="23" s="1"/>
  <c r="B10" i="23"/>
  <c r="D10" i="23" s="1"/>
  <c r="A10" i="23"/>
  <c r="C9" i="23"/>
  <c r="E9" i="23" s="1"/>
  <c r="B9" i="23"/>
  <c r="A9" i="23"/>
  <c r="C8" i="23"/>
  <c r="E8" i="23" s="1"/>
  <c r="B8" i="23"/>
  <c r="A8" i="23"/>
  <c r="G7" i="23"/>
  <c r="C7" i="23"/>
  <c r="E7" i="23" s="1"/>
  <c r="F7" i="23" s="1"/>
  <c r="B7" i="23"/>
  <c r="D117" i="23" s="1"/>
  <c r="A7" i="23"/>
  <c r="D14" i="23" l="1"/>
  <c r="D18" i="23"/>
  <c r="D22" i="23"/>
  <c r="D26" i="23"/>
  <c r="D30" i="23"/>
  <c r="D34" i="23"/>
  <c r="D38" i="23"/>
  <c r="D42" i="23"/>
  <c r="D46" i="23"/>
  <c r="D50" i="23"/>
  <c r="D54" i="23"/>
  <c r="D58" i="23"/>
  <c r="D135" i="23"/>
  <c r="D119" i="23"/>
  <c r="D9" i="23"/>
  <c r="G9" i="23" s="1"/>
  <c r="D13" i="23"/>
  <c r="D17" i="23"/>
  <c r="D21" i="23"/>
  <c r="D25" i="23"/>
  <c r="D29" i="23"/>
  <c r="D33" i="23"/>
  <c r="D37" i="23"/>
  <c r="D41" i="23"/>
  <c r="D45" i="23"/>
  <c r="D49" i="23"/>
  <c r="D53" i="23"/>
  <c r="D57" i="23"/>
  <c r="D61" i="23"/>
  <c r="D65" i="23"/>
  <c r="D69" i="23"/>
  <c r="D73" i="23"/>
  <c r="D77" i="23"/>
  <c r="D81" i="23"/>
  <c r="D85" i="23"/>
  <c r="D89" i="23"/>
  <c r="D93" i="23"/>
  <c r="D97" i="23"/>
  <c r="D101" i="23"/>
  <c r="D105" i="23"/>
  <c r="D109" i="23"/>
  <c r="D113" i="23"/>
  <c r="D109" i="24"/>
  <c r="D18" i="24"/>
  <c r="D22" i="24"/>
  <c r="D26" i="24"/>
  <c r="D30" i="24"/>
  <c r="D34" i="24"/>
  <c r="D38" i="24"/>
  <c r="D42" i="24"/>
  <c r="D46" i="24"/>
  <c r="D50" i="24"/>
  <c r="D54" i="24"/>
  <c r="D58" i="24"/>
  <c r="D62" i="24"/>
  <c r="D66" i="24"/>
  <c r="G66" i="24" s="1"/>
  <c r="D70" i="24"/>
  <c r="D8" i="23"/>
  <c r="G8" i="23" s="1"/>
  <c r="D16" i="23"/>
  <c r="D20" i="23"/>
  <c r="D24" i="23"/>
  <c r="D28" i="23"/>
  <c r="D32" i="23"/>
  <c r="D36" i="23"/>
  <c r="D40" i="23"/>
  <c r="D44" i="23"/>
  <c r="D48" i="23"/>
  <c r="D52" i="23"/>
  <c r="D56" i="23"/>
  <c r="D60" i="23"/>
  <c r="D64" i="23"/>
  <c r="D68" i="23"/>
  <c r="D72" i="23"/>
  <c r="D76" i="23"/>
  <c r="D80" i="23"/>
  <c r="D84" i="23"/>
  <c r="D88" i="23"/>
  <c r="D92" i="23"/>
  <c r="D96" i="23"/>
  <c r="D100" i="23"/>
  <c r="D104" i="23"/>
  <c r="D108" i="23"/>
  <c r="D112" i="23"/>
  <c r="D116" i="23"/>
  <c r="D120" i="23"/>
  <c r="D124" i="23"/>
  <c r="D128" i="23"/>
  <c r="D132" i="23"/>
  <c r="D136" i="23"/>
  <c r="D12" i="23"/>
  <c r="D11" i="23"/>
  <c r="D15" i="23"/>
  <c r="D19" i="23"/>
  <c r="D23" i="23"/>
  <c r="D27" i="23"/>
  <c r="D31" i="23"/>
  <c r="I8" i="31"/>
  <c r="I10" i="31"/>
  <c r="I8" i="28"/>
  <c r="I10" i="28"/>
  <c r="I7" i="27"/>
  <c r="F8" i="23"/>
  <c r="D134" i="23"/>
  <c r="G134" i="23" s="1"/>
  <c r="D130" i="23"/>
  <c r="F130" i="23" s="1"/>
  <c r="D126" i="23"/>
  <c r="D122" i="23"/>
  <c r="D118" i="23"/>
  <c r="D114" i="23"/>
  <c r="G114" i="23" s="1"/>
  <c r="D110" i="23"/>
  <c r="D106" i="23"/>
  <c r="D102" i="23"/>
  <c r="D98" i="23"/>
  <c r="F98" i="23" s="1"/>
  <c r="D94" i="23"/>
  <c r="D90" i="23"/>
  <c r="D86" i="23"/>
  <c r="G86" i="23" s="1"/>
  <c r="D82" i="23"/>
  <c r="G82" i="23" s="1"/>
  <c r="D78" i="23"/>
  <c r="D74" i="23"/>
  <c r="D70" i="23"/>
  <c r="G70" i="23" s="1"/>
  <c r="D66" i="23"/>
  <c r="G66" i="23" s="1"/>
  <c r="D62" i="23"/>
  <c r="D134" i="24"/>
  <c r="D130" i="24"/>
  <c r="D126" i="24"/>
  <c r="D122" i="24"/>
  <c r="D118" i="24"/>
  <c r="D114" i="24"/>
  <c r="D110" i="24"/>
  <c r="D106" i="24"/>
  <c r="D102" i="24"/>
  <c r="D98" i="24"/>
  <c r="D94" i="24"/>
  <c r="D90" i="24"/>
  <c r="D86" i="24"/>
  <c r="D82" i="24"/>
  <c r="D78" i="24"/>
  <c r="G78" i="24" s="1"/>
  <c r="D74" i="24"/>
  <c r="D133" i="23"/>
  <c r="D129" i="23"/>
  <c r="D125" i="23"/>
  <c r="G125" i="23" s="1"/>
  <c r="D121" i="23"/>
  <c r="D133" i="24"/>
  <c r="G133" i="24" s="1"/>
  <c r="D129" i="24"/>
  <c r="G129" i="24" s="1"/>
  <c r="D125" i="24"/>
  <c r="G125" i="24" s="1"/>
  <c r="D121" i="24"/>
  <c r="D117" i="24"/>
  <c r="G117" i="24" s="1"/>
  <c r="D113" i="24"/>
  <c r="G113" i="24" s="1"/>
  <c r="G13" i="24"/>
  <c r="G16" i="24"/>
  <c r="G10" i="24"/>
  <c r="G11" i="24"/>
  <c r="G12" i="24"/>
  <c r="F13" i="24"/>
  <c r="G54" i="24"/>
  <c r="G62" i="24"/>
  <c r="G70" i="24"/>
  <c r="F90" i="24"/>
  <c r="G56" i="24"/>
  <c r="G64" i="24"/>
  <c r="G72" i="24"/>
  <c r="F80" i="24"/>
  <c r="G88" i="24"/>
  <c r="F12" i="24"/>
  <c r="F11" i="24"/>
  <c r="G80" i="24"/>
  <c r="G121" i="24"/>
  <c r="G109" i="24"/>
  <c r="G105" i="24"/>
  <c r="G101" i="24"/>
  <c r="G97" i="24"/>
  <c r="G93" i="24"/>
  <c r="G89" i="24"/>
  <c r="G85" i="24"/>
  <c r="G124" i="24"/>
  <c r="G108" i="24"/>
  <c r="G8" i="24"/>
  <c r="G15" i="24"/>
  <c r="G17" i="24"/>
  <c r="G20" i="24"/>
  <c r="G24" i="24"/>
  <c r="G28" i="24"/>
  <c r="G36" i="24"/>
  <c r="G49" i="24"/>
  <c r="G63" i="24"/>
  <c r="G79" i="24"/>
  <c r="G83" i="24"/>
  <c r="G116" i="24"/>
  <c r="G23" i="24"/>
  <c r="G31" i="24"/>
  <c r="G39" i="24"/>
  <c r="G43" i="24"/>
  <c r="G47" i="24"/>
  <c r="G51" i="24"/>
  <c r="G59" i="24"/>
  <c r="G91" i="24"/>
  <c r="G100" i="24"/>
  <c r="G112" i="24"/>
  <c r="G119" i="24"/>
  <c r="G123" i="24"/>
  <c r="G21" i="24"/>
  <c r="G25" i="24"/>
  <c r="F29" i="24"/>
  <c r="G32" i="24"/>
  <c r="G41" i="24"/>
  <c r="G45" i="24"/>
  <c r="G58" i="24"/>
  <c r="G74" i="24"/>
  <c r="G95" i="24"/>
  <c r="G128" i="24"/>
  <c r="G135" i="24"/>
  <c r="G14" i="24"/>
  <c r="F70" i="24"/>
  <c r="G111" i="24"/>
  <c r="G120" i="24"/>
  <c r="G132" i="24"/>
  <c r="G9" i="24"/>
  <c r="G33" i="24"/>
  <c r="G37" i="24"/>
  <c r="G55" i="24"/>
  <c r="G71" i="24"/>
  <c r="F85" i="24"/>
  <c r="G104" i="24"/>
  <c r="G19" i="24"/>
  <c r="G27" i="24"/>
  <c r="G35" i="24"/>
  <c r="G67" i="24"/>
  <c r="G75" i="24"/>
  <c r="G96" i="24"/>
  <c r="F97" i="24"/>
  <c r="G103" i="24"/>
  <c r="G107" i="24"/>
  <c r="G127" i="24"/>
  <c r="G136" i="24"/>
  <c r="G53" i="24"/>
  <c r="G57" i="24"/>
  <c r="G61" i="24"/>
  <c r="G65" i="24"/>
  <c r="G69" i="24"/>
  <c r="G73" i="24"/>
  <c r="G77" i="24"/>
  <c r="G81" i="24"/>
  <c r="G87" i="24"/>
  <c r="G99" i="24"/>
  <c r="F111" i="24"/>
  <c r="G115" i="24"/>
  <c r="G131" i="24"/>
  <c r="G40" i="23"/>
  <c r="G48" i="23"/>
  <c r="G56" i="23"/>
  <c r="G72" i="23"/>
  <c r="G96" i="23"/>
  <c r="G104" i="23"/>
  <c r="G112" i="23"/>
  <c r="G120" i="23"/>
  <c r="G136" i="23"/>
  <c r="G25" i="23"/>
  <c r="G16" i="23"/>
  <c r="G24" i="23"/>
  <c r="G32" i="23"/>
  <c r="G38" i="23"/>
  <c r="G62" i="23"/>
  <c r="G94" i="23"/>
  <c r="F41" i="23"/>
  <c r="G49" i="23"/>
  <c r="G65" i="23"/>
  <c r="F81" i="23"/>
  <c r="G97" i="23"/>
  <c r="G105" i="23"/>
  <c r="G113" i="23"/>
  <c r="G121" i="23"/>
  <c r="G129" i="23"/>
  <c r="G42" i="23"/>
  <c r="G50" i="23"/>
  <c r="G34" i="23"/>
  <c r="G26" i="23"/>
  <c r="G18" i="23"/>
  <c r="G58" i="23"/>
  <c r="G10" i="23"/>
  <c r="G13" i="23"/>
  <c r="G14" i="23"/>
  <c r="G22" i="23"/>
  <c r="G30" i="23"/>
  <c r="G11" i="23"/>
  <c r="G46" i="23"/>
  <c r="G54" i="23"/>
  <c r="G73" i="23"/>
  <c r="F10" i="23"/>
  <c r="F13" i="23"/>
  <c r="F11" i="23"/>
  <c r="G12" i="23"/>
  <c r="G17" i="23"/>
  <c r="G21" i="23"/>
  <c r="G33" i="23"/>
  <c r="G37" i="23"/>
  <c r="G41" i="23"/>
  <c r="G45" i="23"/>
  <c r="G53" i="23"/>
  <c r="G57" i="23"/>
  <c r="G61" i="23"/>
  <c r="G126" i="23"/>
  <c r="G122" i="23"/>
  <c r="G118" i="23"/>
  <c r="G110" i="23"/>
  <c r="G106" i="23"/>
  <c r="G102" i="23"/>
  <c r="G133" i="23"/>
  <c r="G117" i="23"/>
  <c r="G101" i="23"/>
  <c r="G93" i="23"/>
  <c r="G89" i="23"/>
  <c r="G85" i="23"/>
  <c r="G109" i="23"/>
  <c r="G90" i="23"/>
  <c r="G78" i="23"/>
  <c r="G74" i="23"/>
  <c r="G60" i="23"/>
  <c r="G52" i="23"/>
  <c r="G44" i="23"/>
  <c r="G36" i="23"/>
  <c r="G28" i="23"/>
  <c r="G20" i="23"/>
  <c r="F14" i="23"/>
  <c r="F17" i="23"/>
  <c r="F21" i="23"/>
  <c r="F26" i="23"/>
  <c r="F29" i="23"/>
  <c r="F37" i="23"/>
  <c r="F42" i="23"/>
  <c r="F45" i="23"/>
  <c r="F46" i="23"/>
  <c r="F53" i="23"/>
  <c r="F58" i="23"/>
  <c r="F61" i="23"/>
  <c r="G64" i="23"/>
  <c r="F85" i="23"/>
  <c r="F44" i="23"/>
  <c r="F25" i="23"/>
  <c r="F33" i="23"/>
  <c r="G69" i="23"/>
  <c r="G77" i="23"/>
  <c r="F106" i="23"/>
  <c r="F77" i="23"/>
  <c r="G80" i="23"/>
  <c r="G128" i="23"/>
  <c r="F70" i="23"/>
  <c r="F73" i="23"/>
  <c r="G76" i="23"/>
  <c r="F93" i="23"/>
  <c r="F109" i="23"/>
  <c r="F97" i="23"/>
  <c r="G100" i="23"/>
  <c r="G116" i="23"/>
  <c r="G132" i="23"/>
  <c r="F114" i="23"/>
  <c r="F132" i="23"/>
  <c r="G108" i="23"/>
  <c r="G124" i="23"/>
  <c r="F129" i="24" l="1"/>
  <c r="F9" i="23"/>
  <c r="G98" i="23"/>
  <c r="G130" i="23"/>
  <c r="F123" i="24"/>
  <c r="F63" i="24"/>
  <c r="F124" i="24"/>
  <c r="F116" i="24"/>
  <c r="F59" i="24"/>
  <c r="F100" i="24"/>
  <c r="F54" i="24"/>
  <c r="F64" i="24"/>
  <c r="F78" i="24"/>
  <c r="F16" i="24"/>
  <c r="F72" i="24"/>
  <c r="F56" i="24"/>
  <c r="F109" i="24"/>
  <c r="F121" i="24"/>
  <c r="F95" i="24"/>
  <c r="F79" i="24"/>
  <c r="F62" i="24"/>
  <c r="F113" i="24"/>
  <c r="F41" i="24"/>
  <c r="G90" i="24"/>
  <c r="F89" i="24"/>
  <c r="F112" i="24"/>
  <c r="F103" i="24"/>
  <c r="F127" i="24"/>
  <c r="F108" i="24"/>
  <c r="F88" i="24"/>
  <c r="F93" i="24"/>
  <c r="F67" i="24"/>
  <c r="F96" i="24"/>
  <c r="F135" i="24"/>
  <c r="F55" i="24"/>
  <c r="F31" i="24"/>
  <c r="F23" i="24"/>
  <c r="F51" i="24"/>
  <c r="F27" i="24"/>
  <c r="F43" i="24"/>
  <c r="F107" i="24"/>
  <c r="F75" i="24"/>
  <c r="F61" i="24"/>
  <c r="F10" i="24"/>
  <c r="G92" i="24"/>
  <c r="F92" i="24"/>
  <c r="G38" i="24"/>
  <c r="F38" i="24"/>
  <c r="G122" i="24"/>
  <c r="F122" i="24"/>
  <c r="G98" i="24"/>
  <c r="F98" i="24"/>
  <c r="F53" i="24"/>
  <c r="F36" i="24"/>
  <c r="F128" i="24"/>
  <c r="G102" i="24"/>
  <c r="F102" i="24"/>
  <c r="F99" i="24"/>
  <c r="G86" i="24"/>
  <c r="F86" i="24"/>
  <c r="F117" i="24"/>
  <c r="G76" i="24"/>
  <c r="F76" i="24"/>
  <c r="F18" i="24"/>
  <c r="G18" i="24"/>
  <c r="F133" i="24"/>
  <c r="G94" i="24"/>
  <c r="F94" i="24"/>
  <c r="G46" i="24"/>
  <c r="F46" i="24"/>
  <c r="F34" i="24"/>
  <c r="G34" i="24"/>
  <c r="F101" i="24"/>
  <c r="F74" i="24"/>
  <c r="F58" i="24"/>
  <c r="F119" i="24"/>
  <c r="G44" i="24"/>
  <c r="F44" i="24"/>
  <c r="G30" i="24"/>
  <c r="F30" i="24"/>
  <c r="F22" i="24"/>
  <c r="G22" i="24"/>
  <c r="F32" i="24"/>
  <c r="F15" i="24"/>
  <c r="F57" i="24"/>
  <c r="F47" i="24"/>
  <c r="F17" i="24"/>
  <c r="F25" i="24"/>
  <c r="F49" i="24"/>
  <c r="F9" i="24"/>
  <c r="F87" i="24"/>
  <c r="F37" i="24"/>
  <c r="G118" i="24"/>
  <c r="F118" i="24"/>
  <c r="G60" i="24"/>
  <c r="F60" i="24"/>
  <c r="G130" i="24"/>
  <c r="F130" i="24"/>
  <c r="G106" i="24"/>
  <c r="F106" i="24"/>
  <c r="G52" i="24"/>
  <c r="F52" i="24"/>
  <c r="G114" i="24"/>
  <c r="F114" i="24"/>
  <c r="G42" i="24"/>
  <c r="F42" i="24"/>
  <c r="F14" i="24"/>
  <c r="F77" i="24"/>
  <c r="F69" i="24"/>
  <c r="F39" i="24"/>
  <c r="F19" i="24"/>
  <c r="F35" i="24"/>
  <c r="G110" i="24"/>
  <c r="F110" i="24"/>
  <c r="G48" i="24"/>
  <c r="F48" i="24"/>
  <c r="F71" i="24"/>
  <c r="G134" i="24"/>
  <c r="F134" i="24"/>
  <c r="F125" i="24"/>
  <c r="F131" i="24"/>
  <c r="F91" i="24"/>
  <c r="G68" i="24"/>
  <c r="F68" i="24"/>
  <c r="F136" i="24"/>
  <c r="G126" i="24"/>
  <c r="F126" i="24"/>
  <c r="F120" i="24"/>
  <c r="G82" i="24"/>
  <c r="F82" i="24"/>
  <c r="G50" i="24"/>
  <c r="F50" i="24"/>
  <c r="G29" i="24"/>
  <c r="I12" i="24"/>
  <c r="P39" i="8" s="1"/>
  <c r="F115" i="24"/>
  <c r="F104" i="24"/>
  <c r="G84" i="24"/>
  <c r="F84" i="24"/>
  <c r="F66" i="24"/>
  <c r="F83" i="24"/>
  <c r="F132" i="24"/>
  <c r="F105" i="24"/>
  <c r="G40" i="24"/>
  <c r="F40" i="24"/>
  <c r="F26" i="24"/>
  <c r="G26" i="24"/>
  <c r="F21" i="24"/>
  <c r="F81" i="24"/>
  <c r="F73" i="24"/>
  <c r="F65" i="24"/>
  <c r="F28" i="24"/>
  <c r="F8" i="24"/>
  <c r="F33" i="24"/>
  <c r="F24" i="24"/>
  <c r="F45" i="24"/>
  <c r="F20" i="24"/>
  <c r="F129" i="23"/>
  <c r="F94" i="23"/>
  <c r="F62" i="23"/>
  <c r="F50" i="23"/>
  <c r="G81" i="23"/>
  <c r="F65" i="23"/>
  <c r="F38" i="23"/>
  <c r="F18" i="23"/>
  <c r="F34" i="23"/>
  <c r="F104" i="23"/>
  <c r="F82" i="23"/>
  <c r="F117" i="23"/>
  <c r="F122" i="23"/>
  <c r="F30" i="23"/>
  <c r="F52" i="23"/>
  <c r="F54" i="23"/>
  <c r="F120" i="23"/>
  <c r="F108" i="23"/>
  <c r="F136" i="23"/>
  <c r="F22" i="23"/>
  <c r="F105" i="23"/>
  <c r="F110" i="23"/>
  <c r="F96" i="23"/>
  <c r="F49" i="23"/>
  <c r="F60" i="23"/>
  <c r="F89" i="23"/>
  <c r="F134" i="23"/>
  <c r="F78" i="23"/>
  <c r="F133" i="23"/>
  <c r="F128" i="23"/>
  <c r="F113" i="23"/>
  <c r="F86" i="23"/>
  <c r="F24" i="23"/>
  <c r="F28" i="23"/>
  <c r="F12" i="23"/>
  <c r="F126" i="23"/>
  <c r="F112" i="23"/>
  <c r="F80" i="23"/>
  <c r="F64" i="23"/>
  <c r="G91" i="23"/>
  <c r="F91" i="23"/>
  <c r="G68" i="23"/>
  <c r="F68" i="23"/>
  <c r="G79" i="23"/>
  <c r="F79" i="23"/>
  <c r="F121" i="23"/>
  <c r="G95" i="23"/>
  <c r="F95" i="23"/>
  <c r="G119" i="23"/>
  <c r="F119" i="23"/>
  <c r="G92" i="23"/>
  <c r="F92" i="23"/>
  <c r="F76" i="23"/>
  <c r="G63" i="23"/>
  <c r="F63" i="23"/>
  <c r="G47" i="23"/>
  <c r="F47" i="23"/>
  <c r="G31" i="23"/>
  <c r="F31" i="23"/>
  <c r="G15" i="23"/>
  <c r="F15" i="23"/>
  <c r="F74" i="23"/>
  <c r="G83" i="23"/>
  <c r="F83" i="23"/>
  <c r="F40" i="23"/>
  <c r="G29" i="23"/>
  <c r="I12" i="23"/>
  <c r="O39" i="8" s="1"/>
  <c r="F36" i="23"/>
  <c r="G103" i="23"/>
  <c r="F103" i="23"/>
  <c r="G59" i="23"/>
  <c r="F59" i="23"/>
  <c r="G43" i="23"/>
  <c r="F43" i="23"/>
  <c r="G27" i="23"/>
  <c r="F27" i="23"/>
  <c r="G127" i="23"/>
  <c r="F127" i="23"/>
  <c r="F118" i="23"/>
  <c r="G87" i="23"/>
  <c r="F87" i="23"/>
  <c r="F116" i="23"/>
  <c r="F90" i="23"/>
  <c r="F124" i="23"/>
  <c r="F125" i="23"/>
  <c r="F101" i="23"/>
  <c r="F100" i="23"/>
  <c r="G55" i="23"/>
  <c r="F55" i="23"/>
  <c r="G39" i="23"/>
  <c r="F39" i="23"/>
  <c r="G23" i="23"/>
  <c r="F23" i="23"/>
  <c r="F57" i="23"/>
  <c r="G75" i="23"/>
  <c r="F75" i="23"/>
  <c r="F20" i="23"/>
  <c r="F72" i="23"/>
  <c r="F69" i="23"/>
  <c r="F16" i="23"/>
  <c r="G107" i="23"/>
  <c r="F107" i="23"/>
  <c r="G131" i="23"/>
  <c r="F131" i="23"/>
  <c r="G84" i="23"/>
  <c r="F84" i="23"/>
  <c r="G88" i="23"/>
  <c r="F88" i="23"/>
  <c r="G71" i="23"/>
  <c r="F71" i="23"/>
  <c r="F32" i="23"/>
  <c r="G111" i="23"/>
  <c r="F111" i="23"/>
  <c r="F102" i="23"/>
  <c r="G123" i="23"/>
  <c r="F123" i="23"/>
  <c r="G135" i="23"/>
  <c r="F135" i="23"/>
  <c r="G115" i="23"/>
  <c r="F115" i="23"/>
  <c r="G99" i="23"/>
  <c r="F99" i="23"/>
  <c r="F66" i="23"/>
  <c r="G51" i="23"/>
  <c r="F51" i="23"/>
  <c r="G35" i="23"/>
  <c r="F35" i="23"/>
  <c r="G19" i="23"/>
  <c r="F19" i="23"/>
  <c r="F56" i="23"/>
  <c r="G67" i="23"/>
  <c r="F67" i="23"/>
  <c r="F48" i="23"/>
  <c r="Q39" i="8" l="1"/>
  <c r="R39" i="8"/>
  <c r="S39" i="8" s="1"/>
  <c r="I10" i="24"/>
  <c r="P40" i="8" s="1"/>
  <c r="I8" i="24"/>
  <c r="P38" i="8" s="1"/>
  <c r="I10" i="23"/>
  <c r="O40" i="8" s="1"/>
  <c r="I8" i="23"/>
  <c r="O38" i="8" s="1"/>
  <c r="Q38" i="8" l="1"/>
  <c r="W44" i="8" s="1"/>
  <c r="R38" i="8"/>
  <c r="Q40" i="8"/>
  <c r="R40" i="8"/>
  <c r="X45" i="8" s="1"/>
  <c r="S40" i="8" l="1"/>
  <c r="W45" i="8"/>
  <c r="X44" i="8"/>
  <c r="S38" i="8"/>
  <c r="D27" i="22"/>
  <c r="D35" i="22"/>
  <c r="D43" i="22"/>
  <c r="D51" i="22"/>
  <c r="D59" i="22"/>
  <c r="D67" i="22"/>
  <c r="D75" i="22"/>
  <c r="D83" i="22"/>
  <c r="D91" i="22"/>
  <c r="D99" i="22"/>
  <c r="D107" i="22"/>
  <c r="D115" i="22"/>
  <c r="D124" i="22"/>
  <c r="D135" i="22"/>
  <c r="D147" i="22"/>
  <c r="C147" i="22"/>
  <c r="E147" i="22" s="1"/>
  <c r="B147" i="22"/>
  <c r="A147" i="22"/>
  <c r="C146" i="22"/>
  <c r="E146" i="22" s="1"/>
  <c r="B146" i="22"/>
  <c r="A146" i="22"/>
  <c r="C145" i="22"/>
  <c r="E145" i="22" s="1"/>
  <c r="B145" i="22"/>
  <c r="A145" i="22"/>
  <c r="C144" i="22"/>
  <c r="E144" i="22" s="1"/>
  <c r="B144" i="22"/>
  <c r="D144" i="22" s="1"/>
  <c r="A144" i="22"/>
  <c r="C143" i="22"/>
  <c r="E143" i="22" s="1"/>
  <c r="B143" i="22"/>
  <c r="A143" i="22"/>
  <c r="C142" i="22"/>
  <c r="E142" i="22" s="1"/>
  <c r="B142" i="22"/>
  <c r="A142" i="22"/>
  <c r="C141" i="22"/>
  <c r="E141" i="22" s="1"/>
  <c r="B141" i="22"/>
  <c r="A141" i="22"/>
  <c r="C140" i="22"/>
  <c r="E140" i="22" s="1"/>
  <c r="B140" i="22"/>
  <c r="D140" i="22" s="1"/>
  <c r="A140" i="22"/>
  <c r="C139" i="22"/>
  <c r="E139" i="22" s="1"/>
  <c r="B139" i="22"/>
  <c r="A139" i="22"/>
  <c r="C138" i="22"/>
  <c r="E138" i="22" s="1"/>
  <c r="B138" i="22"/>
  <c r="A138" i="22"/>
  <c r="E137" i="22"/>
  <c r="C137" i="22"/>
  <c r="B137" i="22"/>
  <c r="A137" i="22"/>
  <c r="E136" i="22"/>
  <c r="C136" i="22"/>
  <c r="B136" i="22"/>
  <c r="D136" i="22" s="1"/>
  <c r="A136" i="22"/>
  <c r="C135" i="22"/>
  <c r="E135" i="22" s="1"/>
  <c r="B135" i="22"/>
  <c r="A135" i="22"/>
  <c r="C134" i="22"/>
  <c r="E134" i="22" s="1"/>
  <c r="B134" i="22"/>
  <c r="D134" i="22" s="1"/>
  <c r="A134" i="22"/>
  <c r="C133" i="22"/>
  <c r="E133" i="22" s="1"/>
  <c r="B133" i="22"/>
  <c r="A133" i="22"/>
  <c r="C132" i="22"/>
  <c r="E132" i="22" s="1"/>
  <c r="B132" i="22"/>
  <c r="D132" i="22" s="1"/>
  <c r="A132" i="22"/>
  <c r="C131" i="22"/>
  <c r="E131" i="22" s="1"/>
  <c r="B131" i="22"/>
  <c r="D131" i="22" s="1"/>
  <c r="A131" i="22"/>
  <c r="C130" i="22"/>
  <c r="E130" i="22" s="1"/>
  <c r="B130" i="22"/>
  <c r="D130" i="22" s="1"/>
  <c r="A130" i="22"/>
  <c r="C129" i="22"/>
  <c r="E129" i="22" s="1"/>
  <c r="B129" i="22"/>
  <c r="A129" i="22"/>
  <c r="C128" i="22"/>
  <c r="E128" i="22" s="1"/>
  <c r="B128" i="22"/>
  <c r="D128" i="22" s="1"/>
  <c r="A128" i="22"/>
  <c r="C127" i="22"/>
  <c r="E127" i="22" s="1"/>
  <c r="B127" i="22"/>
  <c r="A127" i="22"/>
  <c r="C126" i="22"/>
  <c r="E126" i="22" s="1"/>
  <c r="B126" i="22"/>
  <c r="D126" i="22" s="1"/>
  <c r="A126" i="22"/>
  <c r="C125" i="22"/>
  <c r="E125" i="22" s="1"/>
  <c r="B125" i="22"/>
  <c r="A125" i="22"/>
  <c r="C124" i="22"/>
  <c r="E124" i="22" s="1"/>
  <c r="B124" i="22"/>
  <c r="A124" i="22"/>
  <c r="C123" i="22"/>
  <c r="E123" i="22" s="1"/>
  <c r="B123" i="22"/>
  <c r="A123" i="22"/>
  <c r="C122" i="22"/>
  <c r="E122" i="22" s="1"/>
  <c r="B122" i="22"/>
  <c r="D122" i="22" s="1"/>
  <c r="A122" i="22"/>
  <c r="E121" i="22"/>
  <c r="C121" i="22"/>
  <c r="B121" i="22"/>
  <c r="D121" i="22" s="1"/>
  <c r="A121" i="22"/>
  <c r="E120" i="22"/>
  <c r="C120" i="22"/>
  <c r="B120" i="22"/>
  <c r="D120" i="22" s="1"/>
  <c r="A120" i="22"/>
  <c r="C119" i="22"/>
  <c r="E119" i="22" s="1"/>
  <c r="B119" i="22"/>
  <c r="D119" i="22" s="1"/>
  <c r="A119" i="22"/>
  <c r="C118" i="22"/>
  <c r="E118" i="22" s="1"/>
  <c r="B118" i="22"/>
  <c r="A118" i="22"/>
  <c r="C117" i="22"/>
  <c r="E117" i="22" s="1"/>
  <c r="B117" i="22"/>
  <c r="A117" i="22"/>
  <c r="C116" i="22"/>
  <c r="E116" i="22" s="1"/>
  <c r="B116" i="22"/>
  <c r="D116" i="22" s="1"/>
  <c r="A116" i="22"/>
  <c r="C115" i="22"/>
  <c r="E115" i="22" s="1"/>
  <c r="B115" i="22"/>
  <c r="A115" i="22"/>
  <c r="C114" i="22"/>
  <c r="E114" i="22" s="1"/>
  <c r="B114" i="22"/>
  <c r="A114" i="22"/>
  <c r="C113" i="22"/>
  <c r="E113" i="22" s="1"/>
  <c r="B113" i="22"/>
  <c r="A113" i="22"/>
  <c r="C112" i="22"/>
  <c r="E112" i="22" s="1"/>
  <c r="B112" i="22"/>
  <c r="D112" i="22" s="1"/>
  <c r="A112" i="22"/>
  <c r="C111" i="22"/>
  <c r="E111" i="22" s="1"/>
  <c r="B111" i="22"/>
  <c r="D111" i="22" s="1"/>
  <c r="A111" i="22"/>
  <c r="C110" i="22"/>
  <c r="E110" i="22" s="1"/>
  <c r="B110" i="22"/>
  <c r="A110" i="22"/>
  <c r="C109" i="22"/>
  <c r="E109" i="22" s="1"/>
  <c r="B109" i="22"/>
  <c r="A109" i="22"/>
  <c r="C108" i="22"/>
  <c r="E108" i="22" s="1"/>
  <c r="B108" i="22"/>
  <c r="D108" i="22" s="1"/>
  <c r="A108" i="22"/>
  <c r="C107" i="22"/>
  <c r="E107" i="22" s="1"/>
  <c r="B107" i="22"/>
  <c r="A107" i="22"/>
  <c r="C106" i="22"/>
  <c r="E106" i="22" s="1"/>
  <c r="B106" i="22"/>
  <c r="A106" i="22"/>
  <c r="C105" i="22"/>
  <c r="E105" i="22" s="1"/>
  <c r="B105" i="22"/>
  <c r="A105" i="22"/>
  <c r="C104" i="22"/>
  <c r="E104" i="22" s="1"/>
  <c r="B104" i="22"/>
  <c r="D104" i="22" s="1"/>
  <c r="A104" i="22"/>
  <c r="C103" i="22"/>
  <c r="E103" i="22" s="1"/>
  <c r="B103" i="22"/>
  <c r="D103" i="22" s="1"/>
  <c r="A103" i="22"/>
  <c r="C102" i="22"/>
  <c r="E102" i="22" s="1"/>
  <c r="B102" i="22"/>
  <c r="A102" i="22"/>
  <c r="C101" i="22"/>
  <c r="E101" i="22" s="1"/>
  <c r="B101" i="22"/>
  <c r="A101" i="22"/>
  <c r="C100" i="22"/>
  <c r="E100" i="22" s="1"/>
  <c r="B100" i="22"/>
  <c r="D100" i="22" s="1"/>
  <c r="A100" i="22"/>
  <c r="C99" i="22"/>
  <c r="E99" i="22" s="1"/>
  <c r="B99" i="22"/>
  <c r="A99" i="22"/>
  <c r="C98" i="22"/>
  <c r="E98" i="22" s="1"/>
  <c r="B98" i="22"/>
  <c r="A98" i="22"/>
  <c r="C97" i="22"/>
  <c r="E97" i="22" s="1"/>
  <c r="B97" i="22"/>
  <c r="A97" i="22"/>
  <c r="C96" i="22"/>
  <c r="E96" i="22" s="1"/>
  <c r="B96" i="22"/>
  <c r="D96" i="22" s="1"/>
  <c r="A96" i="22"/>
  <c r="C95" i="22"/>
  <c r="E95" i="22" s="1"/>
  <c r="B95" i="22"/>
  <c r="D95" i="22" s="1"/>
  <c r="A95" i="22"/>
  <c r="C94" i="22"/>
  <c r="E94" i="22" s="1"/>
  <c r="B94" i="22"/>
  <c r="A94" i="22"/>
  <c r="C93" i="22"/>
  <c r="E93" i="22" s="1"/>
  <c r="B93" i="22"/>
  <c r="A93" i="22"/>
  <c r="C92" i="22"/>
  <c r="E92" i="22" s="1"/>
  <c r="B92" i="22"/>
  <c r="D92" i="22" s="1"/>
  <c r="A92" i="22"/>
  <c r="C91" i="22"/>
  <c r="E91" i="22" s="1"/>
  <c r="B91" i="22"/>
  <c r="A91" i="22"/>
  <c r="C90" i="22"/>
  <c r="E90" i="22" s="1"/>
  <c r="B90" i="22"/>
  <c r="A90" i="22"/>
  <c r="C89" i="22"/>
  <c r="E89" i="22" s="1"/>
  <c r="B89" i="22"/>
  <c r="A89" i="22"/>
  <c r="C88" i="22"/>
  <c r="E88" i="22" s="1"/>
  <c r="B88" i="22"/>
  <c r="D88" i="22" s="1"/>
  <c r="A88" i="22"/>
  <c r="C87" i="22"/>
  <c r="E87" i="22" s="1"/>
  <c r="B87" i="22"/>
  <c r="D87" i="22" s="1"/>
  <c r="A87" i="22"/>
  <c r="C86" i="22"/>
  <c r="E86" i="22" s="1"/>
  <c r="B86" i="22"/>
  <c r="A86" i="22"/>
  <c r="C85" i="22"/>
  <c r="E85" i="22" s="1"/>
  <c r="B85" i="22"/>
  <c r="A85" i="22"/>
  <c r="C84" i="22"/>
  <c r="E84" i="22" s="1"/>
  <c r="B84" i="22"/>
  <c r="D84" i="22" s="1"/>
  <c r="A84" i="22"/>
  <c r="C83" i="22"/>
  <c r="E83" i="22" s="1"/>
  <c r="B83" i="22"/>
  <c r="A83" i="22"/>
  <c r="C82" i="22"/>
  <c r="E82" i="22" s="1"/>
  <c r="B82" i="22"/>
  <c r="A82" i="22"/>
  <c r="C81" i="22"/>
  <c r="E81" i="22" s="1"/>
  <c r="B81" i="22"/>
  <c r="A81" i="22"/>
  <c r="C80" i="22"/>
  <c r="E80" i="22" s="1"/>
  <c r="B80" i="22"/>
  <c r="D80" i="22" s="1"/>
  <c r="A80" i="22"/>
  <c r="C79" i="22"/>
  <c r="E79" i="22" s="1"/>
  <c r="B79" i="22"/>
  <c r="D79" i="22" s="1"/>
  <c r="A79" i="22"/>
  <c r="C78" i="22"/>
  <c r="E78" i="22" s="1"/>
  <c r="B78" i="22"/>
  <c r="A78" i="22"/>
  <c r="C77" i="22"/>
  <c r="E77" i="22" s="1"/>
  <c r="B77" i="22"/>
  <c r="A77" i="22"/>
  <c r="C76" i="22"/>
  <c r="E76" i="22" s="1"/>
  <c r="B76" i="22"/>
  <c r="D76" i="22" s="1"/>
  <c r="A76" i="22"/>
  <c r="C75" i="22"/>
  <c r="E75" i="22" s="1"/>
  <c r="B75" i="22"/>
  <c r="A75" i="22"/>
  <c r="C74" i="22"/>
  <c r="E74" i="22" s="1"/>
  <c r="B74" i="22"/>
  <c r="A74" i="22"/>
  <c r="C73" i="22"/>
  <c r="E73" i="22" s="1"/>
  <c r="B73" i="22"/>
  <c r="A73" i="22"/>
  <c r="C72" i="22"/>
  <c r="E72" i="22" s="1"/>
  <c r="B72" i="22"/>
  <c r="D72" i="22" s="1"/>
  <c r="A72" i="22"/>
  <c r="C71" i="22"/>
  <c r="E71" i="22" s="1"/>
  <c r="B71" i="22"/>
  <c r="D71" i="22" s="1"/>
  <c r="A71" i="22"/>
  <c r="C70" i="22"/>
  <c r="E70" i="22" s="1"/>
  <c r="B70" i="22"/>
  <c r="A70" i="22"/>
  <c r="C69" i="22"/>
  <c r="E69" i="22" s="1"/>
  <c r="B69" i="22"/>
  <c r="A69" i="22"/>
  <c r="C68" i="22"/>
  <c r="E68" i="22" s="1"/>
  <c r="B68" i="22"/>
  <c r="D68" i="22" s="1"/>
  <c r="A68" i="22"/>
  <c r="C67" i="22"/>
  <c r="E67" i="22" s="1"/>
  <c r="B67" i="22"/>
  <c r="A67" i="22"/>
  <c r="C66" i="22"/>
  <c r="E66" i="22" s="1"/>
  <c r="B66" i="22"/>
  <c r="A66" i="22"/>
  <c r="C65" i="22"/>
  <c r="E65" i="22" s="1"/>
  <c r="B65" i="22"/>
  <c r="A65" i="22"/>
  <c r="C64" i="22"/>
  <c r="E64" i="22" s="1"/>
  <c r="B64" i="22"/>
  <c r="D64" i="22" s="1"/>
  <c r="A64" i="22"/>
  <c r="C63" i="22"/>
  <c r="E63" i="22" s="1"/>
  <c r="B63" i="22"/>
  <c r="D63" i="22" s="1"/>
  <c r="A63" i="22"/>
  <c r="C62" i="22"/>
  <c r="E62" i="22" s="1"/>
  <c r="B62" i="22"/>
  <c r="A62" i="22"/>
  <c r="C61" i="22"/>
  <c r="E61" i="22" s="1"/>
  <c r="B61" i="22"/>
  <c r="A61" i="22"/>
  <c r="C60" i="22"/>
  <c r="E60" i="22" s="1"/>
  <c r="B60" i="22"/>
  <c r="D60" i="22" s="1"/>
  <c r="A60" i="22"/>
  <c r="C59" i="22"/>
  <c r="E59" i="22" s="1"/>
  <c r="B59" i="22"/>
  <c r="A59" i="22"/>
  <c r="C58" i="22"/>
  <c r="E58" i="22" s="1"/>
  <c r="B58" i="22"/>
  <c r="A58" i="22"/>
  <c r="C57" i="22"/>
  <c r="E57" i="22" s="1"/>
  <c r="B57" i="22"/>
  <c r="A57" i="22"/>
  <c r="C56" i="22"/>
  <c r="E56" i="22" s="1"/>
  <c r="B56" i="22"/>
  <c r="D56" i="22" s="1"/>
  <c r="A56" i="22"/>
  <c r="C55" i="22"/>
  <c r="E55" i="22" s="1"/>
  <c r="B55" i="22"/>
  <c r="D55" i="22" s="1"/>
  <c r="A55" i="22"/>
  <c r="C54" i="22"/>
  <c r="E54" i="22" s="1"/>
  <c r="B54" i="22"/>
  <c r="A54" i="22"/>
  <c r="C53" i="22"/>
  <c r="E53" i="22" s="1"/>
  <c r="B53" i="22"/>
  <c r="A53" i="22"/>
  <c r="C52" i="22"/>
  <c r="E52" i="22" s="1"/>
  <c r="B52" i="22"/>
  <c r="D52" i="22" s="1"/>
  <c r="A52" i="22"/>
  <c r="C51" i="22"/>
  <c r="E51" i="22" s="1"/>
  <c r="B51" i="22"/>
  <c r="A51" i="22"/>
  <c r="C50" i="22"/>
  <c r="E50" i="22" s="1"/>
  <c r="B50" i="22"/>
  <c r="A50" i="22"/>
  <c r="C49" i="22"/>
  <c r="E49" i="22" s="1"/>
  <c r="B49" i="22"/>
  <c r="A49" i="22"/>
  <c r="C48" i="22"/>
  <c r="E48" i="22" s="1"/>
  <c r="B48" i="22"/>
  <c r="D48" i="22" s="1"/>
  <c r="A48" i="22"/>
  <c r="C47" i="22"/>
  <c r="E47" i="22" s="1"/>
  <c r="B47" i="22"/>
  <c r="D47" i="22" s="1"/>
  <c r="A47" i="22"/>
  <c r="C46" i="22"/>
  <c r="E46" i="22" s="1"/>
  <c r="B46" i="22"/>
  <c r="A46" i="22"/>
  <c r="C45" i="22"/>
  <c r="E45" i="22" s="1"/>
  <c r="B45" i="22"/>
  <c r="A45" i="22"/>
  <c r="C44" i="22"/>
  <c r="E44" i="22" s="1"/>
  <c r="B44" i="22"/>
  <c r="D44" i="22" s="1"/>
  <c r="A44" i="22"/>
  <c r="C43" i="22"/>
  <c r="E43" i="22" s="1"/>
  <c r="B43" i="22"/>
  <c r="A43" i="22"/>
  <c r="C42" i="22"/>
  <c r="E42" i="22" s="1"/>
  <c r="B42" i="22"/>
  <c r="A42" i="22"/>
  <c r="C41" i="22"/>
  <c r="E41" i="22" s="1"/>
  <c r="B41" i="22"/>
  <c r="A41" i="22"/>
  <c r="C40" i="22"/>
  <c r="E40" i="22" s="1"/>
  <c r="B40" i="22"/>
  <c r="D40" i="22" s="1"/>
  <c r="A40" i="22"/>
  <c r="C39" i="22"/>
  <c r="E39" i="22" s="1"/>
  <c r="B39" i="22"/>
  <c r="D39" i="22" s="1"/>
  <c r="A39" i="22"/>
  <c r="C38" i="22"/>
  <c r="E38" i="22" s="1"/>
  <c r="B38" i="22"/>
  <c r="A38" i="22"/>
  <c r="C37" i="22"/>
  <c r="E37" i="22" s="1"/>
  <c r="B37" i="22"/>
  <c r="A37" i="22"/>
  <c r="C36" i="22"/>
  <c r="E36" i="22" s="1"/>
  <c r="B36" i="22"/>
  <c r="D36" i="22" s="1"/>
  <c r="A36" i="22"/>
  <c r="C35" i="22"/>
  <c r="E35" i="22" s="1"/>
  <c r="B35" i="22"/>
  <c r="A35" i="22"/>
  <c r="C34" i="22"/>
  <c r="E34" i="22" s="1"/>
  <c r="B34" i="22"/>
  <c r="A34" i="22"/>
  <c r="C33" i="22"/>
  <c r="E33" i="22" s="1"/>
  <c r="B33" i="22"/>
  <c r="A33" i="22"/>
  <c r="C32" i="22"/>
  <c r="E32" i="22" s="1"/>
  <c r="B32" i="22"/>
  <c r="D32" i="22" s="1"/>
  <c r="A32" i="22"/>
  <c r="C31" i="22"/>
  <c r="E31" i="22" s="1"/>
  <c r="B31" i="22"/>
  <c r="D31" i="22" s="1"/>
  <c r="A31" i="22"/>
  <c r="C30" i="22"/>
  <c r="E30" i="22" s="1"/>
  <c r="B30" i="22"/>
  <c r="A30" i="22"/>
  <c r="C29" i="22"/>
  <c r="E29" i="22" s="1"/>
  <c r="B29" i="22"/>
  <c r="A29" i="22"/>
  <c r="C28" i="22"/>
  <c r="E28" i="22" s="1"/>
  <c r="B28" i="22"/>
  <c r="D28" i="22" s="1"/>
  <c r="A28" i="22"/>
  <c r="C27" i="22"/>
  <c r="E27" i="22" s="1"/>
  <c r="B27" i="22"/>
  <c r="A27" i="22"/>
  <c r="C26" i="22"/>
  <c r="E26" i="22" s="1"/>
  <c r="B26" i="22"/>
  <c r="A26" i="22"/>
  <c r="C25" i="22"/>
  <c r="E25" i="22" s="1"/>
  <c r="B25" i="22"/>
  <c r="A25" i="22"/>
  <c r="C24" i="22"/>
  <c r="E24" i="22" s="1"/>
  <c r="B24" i="22"/>
  <c r="D24" i="22" s="1"/>
  <c r="A24" i="22"/>
  <c r="C23" i="22"/>
  <c r="E23" i="22" s="1"/>
  <c r="B23" i="22"/>
  <c r="D23" i="22" s="1"/>
  <c r="A23" i="22"/>
  <c r="C22" i="22"/>
  <c r="E22" i="22" s="1"/>
  <c r="B22" i="22"/>
  <c r="A22" i="22"/>
  <c r="C21" i="22"/>
  <c r="E21" i="22" s="1"/>
  <c r="B21" i="22"/>
  <c r="A21" i="22"/>
  <c r="C20" i="22"/>
  <c r="E20" i="22" s="1"/>
  <c r="B20" i="22"/>
  <c r="D20" i="22" s="1"/>
  <c r="A20" i="22"/>
  <c r="C19" i="22"/>
  <c r="E19" i="22" s="1"/>
  <c r="B19" i="22"/>
  <c r="D19" i="22" s="1"/>
  <c r="A19" i="22"/>
  <c r="C18" i="22"/>
  <c r="E18" i="22" s="1"/>
  <c r="B18" i="22"/>
  <c r="A18" i="22"/>
  <c r="C17" i="22"/>
  <c r="E17" i="22" s="1"/>
  <c r="B17" i="22"/>
  <c r="A17" i="22"/>
  <c r="C16" i="22"/>
  <c r="E16" i="22" s="1"/>
  <c r="B16" i="22"/>
  <c r="D16" i="22" s="1"/>
  <c r="A16" i="22"/>
  <c r="C15" i="22"/>
  <c r="E15" i="22" s="1"/>
  <c r="B15" i="22"/>
  <c r="D15" i="22" s="1"/>
  <c r="A15" i="22"/>
  <c r="C14" i="22"/>
  <c r="E14" i="22" s="1"/>
  <c r="B14" i="22"/>
  <c r="A14" i="22"/>
  <c r="C13" i="22"/>
  <c r="E13" i="22" s="1"/>
  <c r="B13" i="22"/>
  <c r="A13" i="22"/>
  <c r="C12" i="22"/>
  <c r="E12" i="22" s="1"/>
  <c r="B12" i="22"/>
  <c r="D12" i="22" s="1"/>
  <c r="A12" i="22"/>
  <c r="C11" i="22"/>
  <c r="E11" i="22" s="1"/>
  <c r="B11" i="22"/>
  <c r="A11" i="22"/>
  <c r="C10" i="22"/>
  <c r="E10" i="22" s="1"/>
  <c r="B10" i="22"/>
  <c r="D10" i="22" s="1"/>
  <c r="G10" i="22" s="1"/>
  <c r="A10" i="22"/>
  <c r="G9" i="22"/>
  <c r="C9" i="22"/>
  <c r="E9" i="22" s="1"/>
  <c r="F9" i="22" s="1"/>
  <c r="B9" i="22"/>
  <c r="D125" i="22" s="1"/>
  <c r="A9" i="22"/>
  <c r="G8" i="22"/>
  <c r="C8" i="22"/>
  <c r="E8" i="22" s="1"/>
  <c r="F8" i="22" s="1"/>
  <c r="B8" i="22"/>
  <c r="A8" i="22"/>
  <c r="G7" i="22"/>
  <c r="C7" i="22"/>
  <c r="E7" i="22" s="1"/>
  <c r="F7" i="22" s="1"/>
  <c r="B7" i="22"/>
  <c r="A7" i="22"/>
  <c r="C147" i="21"/>
  <c r="E147" i="21" s="1"/>
  <c r="B147" i="21"/>
  <c r="A147" i="21"/>
  <c r="C146" i="21"/>
  <c r="E146" i="21" s="1"/>
  <c r="B146" i="21"/>
  <c r="A146" i="21"/>
  <c r="C145" i="21"/>
  <c r="E145" i="21" s="1"/>
  <c r="B145" i="21"/>
  <c r="A145" i="21"/>
  <c r="C144" i="21"/>
  <c r="E144" i="21" s="1"/>
  <c r="B144" i="21"/>
  <c r="A144" i="21"/>
  <c r="C143" i="21"/>
  <c r="E143" i="21" s="1"/>
  <c r="B143" i="21"/>
  <c r="A143" i="21"/>
  <c r="C142" i="21"/>
  <c r="E142" i="21" s="1"/>
  <c r="B142" i="21"/>
  <c r="A142" i="21"/>
  <c r="C141" i="21"/>
  <c r="E141" i="21" s="1"/>
  <c r="B141" i="21"/>
  <c r="A141" i="21"/>
  <c r="C140" i="21"/>
  <c r="E140" i="21" s="1"/>
  <c r="B140" i="21"/>
  <c r="A140" i="21"/>
  <c r="C139" i="21"/>
  <c r="E139" i="21" s="1"/>
  <c r="B139" i="21"/>
  <c r="A139" i="21"/>
  <c r="E138" i="21"/>
  <c r="C138" i="21"/>
  <c r="B138" i="21"/>
  <c r="A138" i="21"/>
  <c r="E137" i="21"/>
  <c r="C137" i="21"/>
  <c r="B137" i="21"/>
  <c r="A137" i="21"/>
  <c r="C136" i="21"/>
  <c r="E136" i="21" s="1"/>
  <c r="B136" i="21"/>
  <c r="A136" i="21"/>
  <c r="C135" i="21"/>
  <c r="E135" i="21" s="1"/>
  <c r="B135" i="21"/>
  <c r="A135" i="21"/>
  <c r="C134" i="21"/>
  <c r="E134" i="21" s="1"/>
  <c r="B134" i="21"/>
  <c r="A134" i="21"/>
  <c r="C133" i="21"/>
  <c r="E133" i="21" s="1"/>
  <c r="B133" i="21"/>
  <c r="A133" i="21"/>
  <c r="C132" i="21"/>
  <c r="E132" i="21" s="1"/>
  <c r="B132" i="21"/>
  <c r="A132" i="21"/>
  <c r="C131" i="21"/>
  <c r="E131" i="21" s="1"/>
  <c r="B131" i="21"/>
  <c r="A131" i="21"/>
  <c r="C130" i="21"/>
  <c r="E130" i="21" s="1"/>
  <c r="B130" i="21"/>
  <c r="A130" i="21"/>
  <c r="C129" i="21"/>
  <c r="E129" i="21" s="1"/>
  <c r="B129" i="21"/>
  <c r="A129" i="21"/>
  <c r="C128" i="21"/>
  <c r="E128" i="21" s="1"/>
  <c r="B128" i="21"/>
  <c r="A128" i="21"/>
  <c r="C127" i="21"/>
  <c r="E127" i="21" s="1"/>
  <c r="B127" i="21"/>
  <c r="A127" i="21"/>
  <c r="C126" i="21"/>
  <c r="E126" i="21" s="1"/>
  <c r="B126" i="21"/>
  <c r="A126" i="21"/>
  <c r="C125" i="21"/>
  <c r="E125" i="21" s="1"/>
  <c r="B125" i="21"/>
  <c r="A125" i="21"/>
  <c r="C124" i="21"/>
  <c r="E124" i="21" s="1"/>
  <c r="B124" i="21"/>
  <c r="A124" i="21"/>
  <c r="C123" i="21"/>
  <c r="E123" i="21" s="1"/>
  <c r="B123" i="21"/>
  <c r="A123" i="21"/>
  <c r="C122" i="21"/>
  <c r="E122" i="21" s="1"/>
  <c r="B122" i="21"/>
  <c r="A122" i="21"/>
  <c r="C121" i="21"/>
  <c r="E121" i="21" s="1"/>
  <c r="B121" i="21"/>
  <c r="A121" i="21"/>
  <c r="C120" i="21"/>
  <c r="E120" i="21" s="1"/>
  <c r="B120" i="21"/>
  <c r="A120" i="21"/>
  <c r="C119" i="21"/>
  <c r="E119" i="21" s="1"/>
  <c r="B119" i="21"/>
  <c r="A119" i="21"/>
  <c r="C118" i="21"/>
  <c r="E118" i="21" s="1"/>
  <c r="B118" i="21"/>
  <c r="A118" i="21"/>
  <c r="C117" i="21"/>
  <c r="E117" i="21" s="1"/>
  <c r="B117" i="21"/>
  <c r="A117" i="21"/>
  <c r="C116" i="21"/>
  <c r="E116" i="21" s="1"/>
  <c r="B116" i="21"/>
  <c r="A116" i="21"/>
  <c r="C115" i="21"/>
  <c r="E115" i="21" s="1"/>
  <c r="B115" i="21"/>
  <c r="A115" i="21"/>
  <c r="C114" i="21"/>
  <c r="E114" i="21" s="1"/>
  <c r="B114" i="21"/>
  <c r="A114" i="21"/>
  <c r="C113" i="21"/>
  <c r="E113" i="21" s="1"/>
  <c r="B113" i="21"/>
  <c r="A113" i="21"/>
  <c r="C112" i="21"/>
  <c r="E112" i="21" s="1"/>
  <c r="B112" i="21"/>
  <c r="A112" i="21"/>
  <c r="C111" i="21"/>
  <c r="E111" i="21" s="1"/>
  <c r="B111" i="21"/>
  <c r="A111" i="21"/>
  <c r="C110" i="21"/>
  <c r="E110" i="21" s="1"/>
  <c r="B110" i="21"/>
  <c r="A110" i="21"/>
  <c r="C109" i="21"/>
  <c r="E109" i="21" s="1"/>
  <c r="B109" i="21"/>
  <c r="A109" i="21"/>
  <c r="C108" i="21"/>
  <c r="E108" i="21" s="1"/>
  <c r="B108" i="21"/>
  <c r="A108" i="21"/>
  <c r="C107" i="21"/>
  <c r="E107" i="21" s="1"/>
  <c r="B107" i="21"/>
  <c r="A107" i="21"/>
  <c r="C106" i="21"/>
  <c r="E106" i="21" s="1"/>
  <c r="B106" i="21"/>
  <c r="A106" i="21"/>
  <c r="C105" i="21"/>
  <c r="E105" i="21" s="1"/>
  <c r="B105" i="21"/>
  <c r="A105" i="21"/>
  <c r="C104" i="21"/>
  <c r="E104" i="21" s="1"/>
  <c r="B104" i="21"/>
  <c r="A104" i="21"/>
  <c r="C103" i="21"/>
  <c r="E103" i="21" s="1"/>
  <c r="B103" i="21"/>
  <c r="A103" i="21"/>
  <c r="C102" i="21"/>
  <c r="E102" i="21" s="1"/>
  <c r="B102" i="21"/>
  <c r="A102" i="21"/>
  <c r="C101" i="21"/>
  <c r="E101" i="21" s="1"/>
  <c r="B101" i="21"/>
  <c r="A101" i="21"/>
  <c r="C100" i="21"/>
  <c r="E100" i="21" s="1"/>
  <c r="B100" i="21"/>
  <c r="A100" i="21"/>
  <c r="C99" i="21"/>
  <c r="E99" i="21" s="1"/>
  <c r="B99" i="21"/>
  <c r="A99" i="21"/>
  <c r="C98" i="21"/>
  <c r="E98" i="21" s="1"/>
  <c r="B98" i="21"/>
  <c r="A98" i="21"/>
  <c r="C97" i="21"/>
  <c r="E97" i="21" s="1"/>
  <c r="B97" i="21"/>
  <c r="A97" i="21"/>
  <c r="C96" i="21"/>
  <c r="E96" i="21" s="1"/>
  <c r="B96" i="21"/>
  <c r="A96" i="21"/>
  <c r="C95" i="21"/>
  <c r="E95" i="21" s="1"/>
  <c r="B95" i="21"/>
  <c r="A95" i="21"/>
  <c r="C94" i="21"/>
  <c r="E94" i="21" s="1"/>
  <c r="B94" i="21"/>
  <c r="A94" i="21"/>
  <c r="C93" i="21"/>
  <c r="E93" i="21" s="1"/>
  <c r="B93" i="21"/>
  <c r="A93" i="21"/>
  <c r="C92" i="21"/>
  <c r="E92" i="21" s="1"/>
  <c r="B92" i="21"/>
  <c r="A92" i="21"/>
  <c r="C91" i="21"/>
  <c r="E91" i="21" s="1"/>
  <c r="B91" i="21"/>
  <c r="A91" i="21"/>
  <c r="C90" i="21"/>
  <c r="E90" i="21" s="1"/>
  <c r="B90" i="21"/>
  <c r="A90" i="21"/>
  <c r="C89" i="21"/>
  <c r="E89" i="21" s="1"/>
  <c r="B89" i="21"/>
  <c r="A89" i="21"/>
  <c r="C88" i="21"/>
  <c r="E88" i="21" s="1"/>
  <c r="B88" i="21"/>
  <c r="A88" i="21"/>
  <c r="C87" i="21"/>
  <c r="E87" i="21" s="1"/>
  <c r="B87" i="21"/>
  <c r="A87" i="21"/>
  <c r="C86" i="21"/>
  <c r="E86" i="21" s="1"/>
  <c r="B86" i="21"/>
  <c r="A86" i="21"/>
  <c r="C85" i="21"/>
  <c r="E85" i="21" s="1"/>
  <c r="B85" i="21"/>
  <c r="A85" i="21"/>
  <c r="C84" i="21"/>
  <c r="E84" i="21" s="1"/>
  <c r="B84" i="21"/>
  <c r="A84" i="21"/>
  <c r="C83" i="21"/>
  <c r="E83" i="21" s="1"/>
  <c r="B83" i="21"/>
  <c r="A83" i="21"/>
  <c r="C82" i="21"/>
  <c r="E82" i="21" s="1"/>
  <c r="B82" i="21"/>
  <c r="A82" i="21"/>
  <c r="C81" i="21"/>
  <c r="E81" i="21" s="1"/>
  <c r="B81" i="21"/>
  <c r="A81" i="21"/>
  <c r="C80" i="21"/>
  <c r="E80" i="21" s="1"/>
  <c r="B80" i="21"/>
  <c r="A80" i="21"/>
  <c r="C79" i="21"/>
  <c r="E79" i="21" s="1"/>
  <c r="B79" i="21"/>
  <c r="A79" i="21"/>
  <c r="C78" i="21"/>
  <c r="E78" i="21" s="1"/>
  <c r="B78" i="21"/>
  <c r="A78" i="21"/>
  <c r="C77" i="21"/>
  <c r="E77" i="21" s="1"/>
  <c r="B77" i="21"/>
  <c r="A77" i="21"/>
  <c r="C76" i="21"/>
  <c r="E76" i="21" s="1"/>
  <c r="B76" i="21"/>
  <c r="A76" i="21"/>
  <c r="C75" i="21"/>
  <c r="E75" i="21" s="1"/>
  <c r="B75" i="21"/>
  <c r="A75" i="21"/>
  <c r="C74" i="21"/>
  <c r="E74" i="21" s="1"/>
  <c r="B74" i="21"/>
  <c r="A74" i="21"/>
  <c r="C73" i="21"/>
  <c r="E73" i="21" s="1"/>
  <c r="B73" i="21"/>
  <c r="A73" i="21"/>
  <c r="C72" i="21"/>
  <c r="E72" i="21" s="1"/>
  <c r="B72" i="21"/>
  <c r="A72" i="21"/>
  <c r="C71" i="21"/>
  <c r="E71" i="21" s="1"/>
  <c r="B71" i="21"/>
  <c r="A71" i="21"/>
  <c r="C70" i="21"/>
  <c r="E70" i="21" s="1"/>
  <c r="B70" i="21"/>
  <c r="A70" i="21"/>
  <c r="C69" i="21"/>
  <c r="E69" i="21" s="1"/>
  <c r="B69" i="21"/>
  <c r="A69" i="21"/>
  <c r="C68" i="21"/>
  <c r="E68" i="21" s="1"/>
  <c r="B68" i="21"/>
  <c r="A68" i="21"/>
  <c r="C67" i="21"/>
  <c r="E67" i="21" s="1"/>
  <c r="B67" i="21"/>
  <c r="A67" i="21"/>
  <c r="C66" i="21"/>
  <c r="E66" i="21" s="1"/>
  <c r="B66" i="21"/>
  <c r="A66" i="21"/>
  <c r="C65" i="21"/>
  <c r="E65" i="21" s="1"/>
  <c r="B65" i="21"/>
  <c r="A65" i="21"/>
  <c r="C64" i="21"/>
  <c r="E64" i="21" s="1"/>
  <c r="B64" i="21"/>
  <c r="A64" i="21"/>
  <c r="C63" i="21"/>
  <c r="E63" i="21" s="1"/>
  <c r="B63" i="21"/>
  <c r="A63" i="21"/>
  <c r="C62" i="21"/>
  <c r="E62" i="21" s="1"/>
  <c r="B62" i="21"/>
  <c r="A62" i="21"/>
  <c r="C61" i="21"/>
  <c r="E61" i="21" s="1"/>
  <c r="B61" i="21"/>
  <c r="A61" i="21"/>
  <c r="C60" i="21"/>
  <c r="E60" i="21" s="1"/>
  <c r="B60" i="21"/>
  <c r="A60" i="21"/>
  <c r="C59" i="21"/>
  <c r="E59" i="21" s="1"/>
  <c r="B59" i="21"/>
  <c r="A59" i="21"/>
  <c r="C58" i="21"/>
  <c r="E58" i="21" s="1"/>
  <c r="B58" i="21"/>
  <c r="A58" i="21"/>
  <c r="C57" i="21"/>
  <c r="E57" i="21" s="1"/>
  <c r="B57" i="21"/>
  <c r="A57" i="21"/>
  <c r="C56" i="21"/>
  <c r="E56" i="21" s="1"/>
  <c r="B56" i="21"/>
  <c r="A56" i="21"/>
  <c r="C55" i="21"/>
  <c r="E55" i="21" s="1"/>
  <c r="B55" i="21"/>
  <c r="A55" i="21"/>
  <c r="C54" i="21"/>
  <c r="E54" i="21" s="1"/>
  <c r="B54" i="21"/>
  <c r="A54" i="21"/>
  <c r="C53" i="21"/>
  <c r="E53" i="21" s="1"/>
  <c r="B53" i="21"/>
  <c r="A53" i="21"/>
  <c r="C52" i="21"/>
  <c r="E52" i="21" s="1"/>
  <c r="B52" i="21"/>
  <c r="A52" i="21"/>
  <c r="C51" i="21"/>
  <c r="E51" i="21" s="1"/>
  <c r="B51" i="21"/>
  <c r="A51" i="21"/>
  <c r="C50" i="21"/>
  <c r="E50" i="21" s="1"/>
  <c r="B50" i="21"/>
  <c r="A50" i="21"/>
  <c r="C49" i="21"/>
  <c r="E49" i="21" s="1"/>
  <c r="B49" i="21"/>
  <c r="A49" i="21"/>
  <c r="C48" i="21"/>
  <c r="E48" i="21" s="1"/>
  <c r="B48" i="21"/>
  <c r="A48" i="21"/>
  <c r="C47" i="21"/>
  <c r="E47" i="21" s="1"/>
  <c r="B47" i="21"/>
  <c r="A47" i="21"/>
  <c r="C46" i="21"/>
  <c r="E46" i="21" s="1"/>
  <c r="B46" i="21"/>
  <c r="A46" i="21"/>
  <c r="C45" i="21"/>
  <c r="E45" i="21" s="1"/>
  <c r="B45" i="21"/>
  <c r="D45" i="21" s="1"/>
  <c r="G45" i="21" s="1"/>
  <c r="A45" i="21"/>
  <c r="C44" i="21"/>
  <c r="E44" i="21" s="1"/>
  <c r="B44" i="21"/>
  <c r="A44" i="21"/>
  <c r="C43" i="21"/>
  <c r="E43" i="21" s="1"/>
  <c r="B43" i="21"/>
  <c r="A43" i="21"/>
  <c r="C42" i="21"/>
  <c r="E42" i="21" s="1"/>
  <c r="B42" i="21"/>
  <c r="A42" i="21"/>
  <c r="C41" i="21"/>
  <c r="E41" i="21" s="1"/>
  <c r="B41" i="21"/>
  <c r="A41" i="21"/>
  <c r="C40" i="21"/>
  <c r="E40" i="21" s="1"/>
  <c r="B40" i="21"/>
  <c r="A40" i="21"/>
  <c r="C39" i="21"/>
  <c r="E39" i="21" s="1"/>
  <c r="B39" i="21"/>
  <c r="A39" i="21"/>
  <c r="C38" i="21"/>
  <c r="E38" i="21" s="1"/>
  <c r="B38" i="21"/>
  <c r="A38" i="21"/>
  <c r="C37" i="21"/>
  <c r="E37" i="21" s="1"/>
  <c r="B37" i="21"/>
  <c r="A37" i="21"/>
  <c r="C36" i="21"/>
  <c r="E36" i="21" s="1"/>
  <c r="B36" i="21"/>
  <c r="A36" i="21"/>
  <c r="C35" i="21"/>
  <c r="E35" i="21" s="1"/>
  <c r="B35" i="21"/>
  <c r="A35" i="21"/>
  <c r="C34" i="21"/>
  <c r="E34" i="21" s="1"/>
  <c r="B34" i="21"/>
  <c r="A34" i="21"/>
  <c r="C33" i="21"/>
  <c r="E33" i="21" s="1"/>
  <c r="B33" i="21"/>
  <c r="A33" i="21"/>
  <c r="C32" i="21"/>
  <c r="E32" i="21" s="1"/>
  <c r="B32" i="21"/>
  <c r="A32" i="21"/>
  <c r="C31" i="21"/>
  <c r="E31" i="21" s="1"/>
  <c r="B31" i="21"/>
  <c r="A31" i="21"/>
  <c r="C30" i="21"/>
  <c r="E30" i="21" s="1"/>
  <c r="B30" i="21"/>
  <c r="A30" i="21"/>
  <c r="C29" i="21"/>
  <c r="E29" i="21" s="1"/>
  <c r="B29" i="21"/>
  <c r="A29" i="21"/>
  <c r="C28" i="21"/>
  <c r="E28" i="21" s="1"/>
  <c r="B28" i="21"/>
  <c r="A28" i="21"/>
  <c r="C27" i="21"/>
  <c r="E27" i="21" s="1"/>
  <c r="B27" i="21"/>
  <c r="A27" i="21"/>
  <c r="C26" i="21"/>
  <c r="E26" i="21" s="1"/>
  <c r="B26" i="21"/>
  <c r="A26" i="21"/>
  <c r="C25" i="21"/>
  <c r="E25" i="21" s="1"/>
  <c r="B25" i="21"/>
  <c r="A25" i="21"/>
  <c r="C24" i="21"/>
  <c r="E24" i="21" s="1"/>
  <c r="B24" i="21"/>
  <c r="A24" i="21"/>
  <c r="C23" i="21"/>
  <c r="E23" i="21" s="1"/>
  <c r="B23" i="21"/>
  <c r="A23" i="21"/>
  <c r="C22" i="21"/>
  <c r="E22" i="21" s="1"/>
  <c r="B22" i="21"/>
  <c r="A22" i="21"/>
  <c r="C21" i="21"/>
  <c r="E21" i="21" s="1"/>
  <c r="B21" i="21"/>
  <c r="A21" i="21"/>
  <c r="C20" i="21"/>
  <c r="E20" i="21" s="1"/>
  <c r="B20" i="21"/>
  <c r="A20" i="21"/>
  <c r="C19" i="21"/>
  <c r="E19" i="21" s="1"/>
  <c r="B19" i="21"/>
  <c r="A19" i="21"/>
  <c r="C18" i="21"/>
  <c r="E18" i="21" s="1"/>
  <c r="B18" i="21"/>
  <c r="A18" i="21"/>
  <c r="C17" i="21"/>
  <c r="E17" i="21" s="1"/>
  <c r="B17" i="21"/>
  <c r="A17" i="21"/>
  <c r="C16" i="21"/>
  <c r="E16" i="21" s="1"/>
  <c r="B16" i="21"/>
  <c r="A16" i="21"/>
  <c r="C15" i="21"/>
  <c r="E15" i="21" s="1"/>
  <c r="B15" i="21"/>
  <c r="A15" i="21"/>
  <c r="C14" i="21"/>
  <c r="E14" i="21" s="1"/>
  <c r="B14" i="21"/>
  <c r="A14" i="21"/>
  <c r="C13" i="21"/>
  <c r="E13" i="21" s="1"/>
  <c r="B13" i="21"/>
  <c r="A13" i="21"/>
  <c r="C12" i="21"/>
  <c r="E12" i="21" s="1"/>
  <c r="B12" i="21"/>
  <c r="A12" i="21"/>
  <c r="G11" i="21"/>
  <c r="C11" i="21"/>
  <c r="E11" i="21" s="1"/>
  <c r="F11" i="21" s="1"/>
  <c r="B11" i="21"/>
  <c r="A11" i="21"/>
  <c r="G10" i="21"/>
  <c r="C10" i="21"/>
  <c r="E10" i="21" s="1"/>
  <c r="F10" i="21" s="1"/>
  <c r="B10" i="21"/>
  <c r="A10" i="21"/>
  <c r="G9" i="21"/>
  <c r="C9" i="21"/>
  <c r="E9" i="21" s="1"/>
  <c r="F9" i="21" s="1"/>
  <c r="B9" i="21"/>
  <c r="A9" i="21"/>
  <c r="G8" i="21"/>
  <c r="C8" i="21"/>
  <c r="E8" i="21" s="1"/>
  <c r="F8" i="21" s="1"/>
  <c r="B8" i="21"/>
  <c r="A8" i="21"/>
  <c r="G7" i="21"/>
  <c r="C7" i="21"/>
  <c r="E7" i="21" s="1"/>
  <c r="F7" i="21" s="1"/>
  <c r="B7" i="21"/>
  <c r="A7" i="21"/>
  <c r="D11" i="22" l="1"/>
  <c r="G11" i="22" s="1"/>
  <c r="D129" i="22"/>
  <c r="D133" i="22"/>
  <c r="D139" i="22"/>
  <c r="D143" i="22"/>
  <c r="D19" i="21"/>
  <c r="G19" i="21" s="1"/>
  <c r="D43" i="21"/>
  <c r="G43" i="21" s="1"/>
  <c r="D14" i="22"/>
  <c r="D18" i="22"/>
  <c r="D22" i="22"/>
  <c r="D26" i="22"/>
  <c r="D30" i="22"/>
  <c r="D34" i="22"/>
  <c r="D38" i="22"/>
  <c r="D42" i="22"/>
  <c r="D46" i="22"/>
  <c r="D50" i="22"/>
  <c r="D54" i="22"/>
  <c r="D58" i="22"/>
  <c r="D62" i="22"/>
  <c r="D66" i="22"/>
  <c r="D70" i="22"/>
  <c r="D74" i="22"/>
  <c r="D78" i="22"/>
  <c r="D82" i="22"/>
  <c r="D86" i="22"/>
  <c r="D90" i="22"/>
  <c r="D94" i="22"/>
  <c r="D98" i="22"/>
  <c r="D102" i="22"/>
  <c r="D106" i="22"/>
  <c r="D110" i="22"/>
  <c r="D114" i="22"/>
  <c r="D118" i="22"/>
  <c r="D137" i="22"/>
  <c r="D138" i="22"/>
  <c r="D142" i="22"/>
  <c r="D146" i="22"/>
  <c r="D13" i="22"/>
  <c r="D17" i="22"/>
  <c r="D21" i="22"/>
  <c r="D25" i="22"/>
  <c r="D29" i="22"/>
  <c r="I12" i="22" s="1"/>
  <c r="S33" i="8" s="1"/>
  <c r="D33" i="22"/>
  <c r="D37" i="22"/>
  <c r="D41" i="22"/>
  <c r="D45" i="22"/>
  <c r="D49" i="22"/>
  <c r="D53" i="22"/>
  <c r="D57" i="22"/>
  <c r="D61" i="22"/>
  <c r="D65" i="22"/>
  <c r="D69" i="22"/>
  <c r="D73" i="22"/>
  <c r="D77" i="22"/>
  <c r="D81" i="22"/>
  <c r="D85" i="22"/>
  <c r="D89" i="22"/>
  <c r="D93" i="22"/>
  <c r="D97" i="22"/>
  <c r="D101" i="22"/>
  <c r="D105" i="22"/>
  <c r="D109" i="22"/>
  <c r="D113" i="22"/>
  <c r="D117" i="22"/>
  <c r="D123" i="22"/>
  <c r="D127" i="22"/>
  <c r="D145" i="22"/>
  <c r="D37" i="21"/>
  <c r="G37" i="21" s="1"/>
  <c r="F11" i="22"/>
  <c r="D120" i="21"/>
  <c r="G120" i="21" s="1"/>
  <c r="D141" i="22"/>
  <c r="G144" i="22"/>
  <c r="F10" i="22"/>
  <c r="G26" i="22"/>
  <c r="G54" i="22"/>
  <c r="G15" i="22"/>
  <c r="G27" i="22"/>
  <c r="G31" i="22"/>
  <c r="G35" i="22"/>
  <c r="G39" i="22"/>
  <c r="G43" i="22"/>
  <c r="G47" i="22"/>
  <c r="G51" i="22"/>
  <c r="G55" i="22"/>
  <c r="G14" i="22"/>
  <c r="F27" i="22"/>
  <c r="G30" i="22"/>
  <c r="G34" i="22"/>
  <c r="G38" i="22"/>
  <c r="G42" i="22"/>
  <c r="G46" i="22"/>
  <c r="G50" i="22"/>
  <c r="G58" i="22"/>
  <c r="G62" i="22"/>
  <c r="F15" i="22"/>
  <c r="G23" i="22"/>
  <c r="F39" i="22"/>
  <c r="F47" i="22"/>
  <c r="F55" i="22"/>
  <c r="F17" i="22"/>
  <c r="G20" i="22"/>
  <c r="G21" i="22"/>
  <c r="G24" i="22"/>
  <c r="G19" i="22"/>
  <c r="G25" i="22"/>
  <c r="G13" i="22"/>
  <c r="F14" i="22"/>
  <c r="G16" i="22"/>
  <c r="F23" i="22"/>
  <c r="G28" i="22"/>
  <c r="G29" i="22"/>
  <c r="F30" i="22"/>
  <c r="G32" i="22"/>
  <c r="F60" i="22"/>
  <c r="G61" i="22"/>
  <c r="F62" i="22"/>
  <c r="G18" i="22"/>
  <c r="G22" i="22"/>
  <c r="G12" i="22"/>
  <c r="G17" i="22"/>
  <c r="G33" i="22"/>
  <c r="F34" i="22"/>
  <c r="G36" i="22"/>
  <c r="G37" i="22"/>
  <c r="F38" i="22"/>
  <c r="G41" i="22"/>
  <c r="G44" i="22"/>
  <c r="G45" i="22"/>
  <c r="F46" i="22"/>
  <c r="F48" i="22"/>
  <c r="G49" i="22"/>
  <c r="F50" i="22"/>
  <c r="F52" i="22"/>
  <c r="G53" i="22"/>
  <c r="G57" i="22"/>
  <c r="F18" i="22"/>
  <c r="F26" i="22"/>
  <c r="F12" i="22"/>
  <c r="G60" i="22"/>
  <c r="F20" i="22"/>
  <c r="F40" i="22"/>
  <c r="G40" i="22"/>
  <c r="F44" i="22"/>
  <c r="G48" i="22"/>
  <c r="F56" i="22"/>
  <c r="G56" i="22"/>
  <c r="G64" i="22"/>
  <c r="G68" i="22"/>
  <c r="G120" i="22"/>
  <c r="G128" i="22"/>
  <c r="G136" i="22"/>
  <c r="G147" i="22"/>
  <c r="G143" i="22"/>
  <c r="G139" i="22"/>
  <c r="G135" i="22"/>
  <c r="G131" i="22"/>
  <c r="G127" i="22"/>
  <c r="G123" i="22"/>
  <c r="G119" i="22"/>
  <c r="G72" i="22"/>
  <c r="G76" i="22"/>
  <c r="G80" i="22"/>
  <c r="G84" i="22"/>
  <c r="G88" i="22"/>
  <c r="G92" i="22"/>
  <c r="G96" i="22"/>
  <c r="G100" i="22"/>
  <c r="G104" i="22"/>
  <c r="G108" i="22"/>
  <c r="G112" i="22"/>
  <c r="G116" i="22"/>
  <c r="F136" i="22"/>
  <c r="F139" i="22"/>
  <c r="F144" i="22"/>
  <c r="G59" i="22"/>
  <c r="G65" i="22"/>
  <c r="G66" i="22"/>
  <c r="G71" i="22"/>
  <c r="G75" i="22"/>
  <c r="G79" i="22"/>
  <c r="F80" i="22"/>
  <c r="G83" i="22"/>
  <c r="G87" i="22"/>
  <c r="G91" i="22"/>
  <c r="G95" i="22"/>
  <c r="G99" i="22"/>
  <c r="G103" i="22"/>
  <c r="G107" i="22"/>
  <c r="F108" i="22"/>
  <c r="G111" i="22"/>
  <c r="G115" i="22"/>
  <c r="G124" i="22"/>
  <c r="G126" i="22"/>
  <c r="G132" i="22"/>
  <c r="G134" i="22"/>
  <c r="G140" i="22"/>
  <c r="G142" i="22"/>
  <c r="G70" i="22"/>
  <c r="G74" i="22"/>
  <c r="G78" i="22"/>
  <c r="G82" i="22"/>
  <c r="G86" i="22"/>
  <c r="G90" i="22"/>
  <c r="G94" i="22"/>
  <c r="G98" i="22"/>
  <c r="G102" i="22"/>
  <c r="G106" i="22"/>
  <c r="G110" i="22"/>
  <c r="J15" i="22" s="1"/>
  <c r="C7" i="32" s="1"/>
  <c r="G114" i="22"/>
  <c r="G118" i="22"/>
  <c r="G125" i="22"/>
  <c r="G133" i="22"/>
  <c r="G141" i="22"/>
  <c r="D14" i="21"/>
  <c r="G14" i="21" s="1"/>
  <c r="D18" i="21"/>
  <c r="G18" i="21" s="1"/>
  <c r="D23" i="21"/>
  <c r="G23" i="21" s="1"/>
  <c r="D53" i="21"/>
  <c r="G53" i="21" s="1"/>
  <c r="D136" i="21"/>
  <c r="G136" i="21" s="1"/>
  <c r="D143" i="21"/>
  <c r="G143" i="21" s="1"/>
  <c r="D20" i="21"/>
  <c r="G20" i="21" s="1"/>
  <c r="D22" i="21"/>
  <c r="G22" i="21" s="1"/>
  <c r="D29" i="21"/>
  <c r="F29" i="21" s="1"/>
  <c r="D42" i="21"/>
  <c r="G42" i="21" s="1"/>
  <c r="D82" i="21"/>
  <c r="G82" i="21" s="1"/>
  <c r="D15" i="21"/>
  <c r="G15" i="21" s="1"/>
  <c r="D16" i="21"/>
  <c r="G16" i="21" s="1"/>
  <c r="D26" i="21"/>
  <c r="G26" i="21" s="1"/>
  <c r="D27" i="21"/>
  <c r="G27" i="21" s="1"/>
  <c r="D50" i="21"/>
  <c r="G50" i="21" s="1"/>
  <c r="D51" i="21"/>
  <c r="D114" i="21"/>
  <c r="F114" i="21" s="1"/>
  <c r="D34" i="21"/>
  <c r="G34" i="21" s="1"/>
  <c r="D35" i="21"/>
  <c r="D79" i="21"/>
  <c r="G79" i="21" s="1"/>
  <c r="D146" i="21"/>
  <c r="D58" i="21"/>
  <c r="G58" i="21" s="1"/>
  <c r="D59" i="21"/>
  <c r="G59" i="21" s="1"/>
  <c r="D61" i="21"/>
  <c r="G61" i="21" s="1"/>
  <c r="D104" i="21"/>
  <c r="G104" i="21" s="1"/>
  <c r="D111" i="21"/>
  <c r="G111" i="21" s="1"/>
  <c r="F19" i="21"/>
  <c r="F23" i="21"/>
  <c r="F18" i="21"/>
  <c r="F26" i="21"/>
  <c r="F42" i="21"/>
  <c r="F43" i="21"/>
  <c r="G114" i="21"/>
  <c r="D33" i="21"/>
  <c r="G33" i="21" s="1"/>
  <c r="D38" i="21"/>
  <c r="G38" i="21" s="1"/>
  <c r="D39" i="21"/>
  <c r="G39" i="21" s="1"/>
  <c r="F45" i="21"/>
  <c r="D49" i="21"/>
  <c r="G49" i="21" s="1"/>
  <c r="D54" i="21"/>
  <c r="G54" i="21" s="1"/>
  <c r="D55" i="21"/>
  <c r="G55" i="21" s="1"/>
  <c r="F61" i="21"/>
  <c r="D98" i="21"/>
  <c r="D127" i="21"/>
  <c r="G127" i="21" s="1"/>
  <c r="G146" i="21"/>
  <c r="F146" i="21"/>
  <c r="D145" i="21"/>
  <c r="G145" i="21" s="1"/>
  <c r="D141" i="21"/>
  <c r="G141" i="21" s="1"/>
  <c r="D137" i="21"/>
  <c r="G137" i="21" s="1"/>
  <c r="D133" i="21"/>
  <c r="G133" i="21" s="1"/>
  <c r="D129" i="21"/>
  <c r="G129" i="21" s="1"/>
  <c r="D125" i="21"/>
  <c r="G125" i="21" s="1"/>
  <c r="D121" i="21"/>
  <c r="G121" i="21" s="1"/>
  <c r="D117" i="21"/>
  <c r="G117" i="21" s="1"/>
  <c r="D113" i="21"/>
  <c r="G113" i="21" s="1"/>
  <c r="D109" i="21"/>
  <c r="G109" i="21" s="1"/>
  <c r="D105" i="21"/>
  <c r="G105" i="21" s="1"/>
  <c r="D101" i="21"/>
  <c r="G101" i="21" s="1"/>
  <c r="D97" i="21"/>
  <c r="G97" i="21" s="1"/>
  <c r="D93" i="21"/>
  <c r="G93" i="21" s="1"/>
  <c r="D89" i="21"/>
  <c r="G89" i="21" s="1"/>
  <c r="D85" i="21"/>
  <c r="G85" i="21" s="1"/>
  <c r="D81" i="21"/>
  <c r="G81" i="21" s="1"/>
  <c r="D77" i="21"/>
  <c r="G77" i="21" s="1"/>
  <c r="D132" i="21"/>
  <c r="G132" i="21" s="1"/>
  <c r="D116" i="21"/>
  <c r="G116" i="21" s="1"/>
  <c r="D100" i="21"/>
  <c r="G100" i="21" s="1"/>
  <c r="D84" i="21"/>
  <c r="G84" i="21" s="1"/>
  <c r="D144" i="21"/>
  <c r="G144" i="21" s="1"/>
  <c r="D128" i="21"/>
  <c r="G128" i="21" s="1"/>
  <c r="D112" i="21"/>
  <c r="G112" i="21" s="1"/>
  <c r="D96" i="21"/>
  <c r="G96" i="21" s="1"/>
  <c r="D80" i="21"/>
  <c r="G80" i="21" s="1"/>
  <c r="D140" i="21"/>
  <c r="G140" i="21" s="1"/>
  <c r="D124" i="21"/>
  <c r="G124" i="21" s="1"/>
  <c r="D108" i="21"/>
  <c r="G108" i="21" s="1"/>
  <c r="D92" i="21"/>
  <c r="G92" i="21" s="1"/>
  <c r="D76" i="21"/>
  <c r="G76" i="21" s="1"/>
  <c r="D72" i="21"/>
  <c r="G72" i="21" s="1"/>
  <c r="D68" i="21"/>
  <c r="G68" i="21" s="1"/>
  <c r="D64" i="21"/>
  <c r="G64" i="21" s="1"/>
  <c r="D60" i="21"/>
  <c r="G60" i="21" s="1"/>
  <c r="D56" i="21"/>
  <c r="G56" i="21" s="1"/>
  <c r="D52" i="21"/>
  <c r="G52" i="21" s="1"/>
  <c r="D48" i="21"/>
  <c r="G48" i="21" s="1"/>
  <c r="D44" i="21"/>
  <c r="G44" i="21" s="1"/>
  <c r="D40" i="21"/>
  <c r="G40" i="21" s="1"/>
  <c r="D36" i="21"/>
  <c r="G36" i="21" s="1"/>
  <c r="D32" i="21"/>
  <c r="G32" i="21" s="1"/>
  <c r="D28" i="21"/>
  <c r="G28" i="21" s="1"/>
  <c r="D24" i="21"/>
  <c r="G24" i="21" s="1"/>
  <c r="D12" i="21"/>
  <c r="G12" i="21" s="1"/>
  <c r="D13" i="21"/>
  <c r="G13" i="21" s="1"/>
  <c r="D17" i="21"/>
  <c r="G17" i="21" s="1"/>
  <c r="D21" i="21"/>
  <c r="G21" i="21" s="1"/>
  <c r="D25" i="21"/>
  <c r="G25" i="21" s="1"/>
  <c r="D30" i="21"/>
  <c r="G30" i="21" s="1"/>
  <c r="D31" i="21"/>
  <c r="G31" i="21" s="1"/>
  <c r="F37" i="21"/>
  <c r="F38" i="21"/>
  <c r="D41" i="21"/>
  <c r="G41" i="21" s="1"/>
  <c r="D46" i="21"/>
  <c r="G46" i="21" s="1"/>
  <c r="D47" i="21"/>
  <c r="G47" i="21" s="1"/>
  <c r="F53" i="21"/>
  <c r="D57" i="21"/>
  <c r="G57" i="21" s="1"/>
  <c r="F60" i="21"/>
  <c r="D62" i="21"/>
  <c r="D88" i="21"/>
  <c r="G88" i="21" s="1"/>
  <c r="D95" i="21"/>
  <c r="G95" i="21" s="1"/>
  <c r="D130" i="21"/>
  <c r="F80" i="21"/>
  <c r="D83" i="21"/>
  <c r="G83" i="21" s="1"/>
  <c r="D86" i="21"/>
  <c r="D99" i="21"/>
  <c r="G99" i="21" s="1"/>
  <c r="D102" i="21"/>
  <c r="F111" i="21"/>
  <c r="F112" i="21"/>
  <c r="D115" i="21"/>
  <c r="G115" i="21" s="1"/>
  <c r="D118" i="21"/>
  <c r="D131" i="21"/>
  <c r="G131" i="21" s="1"/>
  <c r="D134" i="21"/>
  <c r="F143" i="21"/>
  <c r="F144" i="21"/>
  <c r="D147" i="21"/>
  <c r="G147" i="21" s="1"/>
  <c r="F81" i="21"/>
  <c r="D87" i="21"/>
  <c r="G87" i="21" s="1"/>
  <c r="D90" i="21"/>
  <c r="F97" i="21"/>
  <c r="F99" i="21"/>
  <c r="D103" i="21"/>
  <c r="G103" i="21" s="1"/>
  <c r="D106" i="21"/>
  <c r="F113" i="21"/>
  <c r="D119" i="21"/>
  <c r="G119" i="21" s="1"/>
  <c r="D122" i="21"/>
  <c r="F129" i="21"/>
  <c r="D135" i="21"/>
  <c r="G135" i="21" s="1"/>
  <c r="D138" i="21"/>
  <c r="F145" i="21"/>
  <c r="D63" i="21"/>
  <c r="G63" i="21" s="1"/>
  <c r="D65" i="21"/>
  <c r="G65" i="21" s="1"/>
  <c r="D66" i="21"/>
  <c r="G66" i="21" s="1"/>
  <c r="D67" i="21"/>
  <c r="G67" i="21" s="1"/>
  <c r="D69" i="21"/>
  <c r="G69" i="21" s="1"/>
  <c r="D70" i="21"/>
  <c r="G70" i="21" s="1"/>
  <c r="D71" i="21"/>
  <c r="G71" i="21" s="1"/>
  <c r="D73" i="21"/>
  <c r="G73" i="21" s="1"/>
  <c r="D74" i="21"/>
  <c r="G74" i="21" s="1"/>
  <c r="D75" i="21"/>
  <c r="G75" i="21" s="1"/>
  <c r="D78" i="21"/>
  <c r="D91" i="21"/>
  <c r="G91" i="21" s="1"/>
  <c r="D94" i="21"/>
  <c r="F101" i="21"/>
  <c r="D107" i="21"/>
  <c r="G107" i="21" s="1"/>
  <c r="D110" i="21"/>
  <c r="D123" i="21"/>
  <c r="G123" i="21" s="1"/>
  <c r="D126" i="21"/>
  <c r="D139" i="21"/>
  <c r="G139" i="21" s="1"/>
  <c r="D142" i="21"/>
  <c r="C147" i="20"/>
  <c r="E147" i="20" s="1"/>
  <c r="B147" i="20"/>
  <c r="A147" i="20"/>
  <c r="C146" i="20"/>
  <c r="E146" i="20" s="1"/>
  <c r="B146" i="20"/>
  <c r="A146" i="20"/>
  <c r="C145" i="20"/>
  <c r="E145" i="20" s="1"/>
  <c r="B145" i="20"/>
  <c r="A145" i="20"/>
  <c r="C144" i="20"/>
  <c r="E144" i="20" s="1"/>
  <c r="B144" i="20"/>
  <c r="A144" i="20"/>
  <c r="C143" i="20"/>
  <c r="E143" i="20" s="1"/>
  <c r="B143" i="20"/>
  <c r="A143" i="20"/>
  <c r="C142" i="20"/>
  <c r="E142" i="20" s="1"/>
  <c r="B142" i="20"/>
  <c r="A142" i="20"/>
  <c r="C141" i="20"/>
  <c r="E141" i="20" s="1"/>
  <c r="B141" i="20"/>
  <c r="A141" i="20"/>
  <c r="E140" i="20"/>
  <c r="C140" i="20"/>
  <c r="B140" i="20"/>
  <c r="A140" i="20"/>
  <c r="E139" i="20"/>
  <c r="C139" i="20"/>
  <c r="B139" i="20"/>
  <c r="A139" i="20"/>
  <c r="C138" i="20"/>
  <c r="E138" i="20" s="1"/>
  <c r="B138" i="20"/>
  <c r="A138" i="20"/>
  <c r="C137" i="20"/>
  <c r="E137" i="20" s="1"/>
  <c r="B137" i="20"/>
  <c r="A137" i="20"/>
  <c r="C136" i="20"/>
  <c r="E136" i="20" s="1"/>
  <c r="B136" i="20"/>
  <c r="A136" i="20"/>
  <c r="C135" i="20"/>
  <c r="E135" i="20" s="1"/>
  <c r="B135" i="20"/>
  <c r="A135" i="20"/>
  <c r="C134" i="20"/>
  <c r="E134" i="20" s="1"/>
  <c r="B134" i="20"/>
  <c r="A134" i="20"/>
  <c r="C133" i="20"/>
  <c r="E133" i="20" s="1"/>
  <c r="B133" i="20"/>
  <c r="A133" i="20"/>
  <c r="C132" i="20"/>
  <c r="E132" i="20" s="1"/>
  <c r="B132" i="20"/>
  <c r="A132" i="20"/>
  <c r="C131" i="20"/>
  <c r="E131" i="20" s="1"/>
  <c r="B131" i="20"/>
  <c r="A131" i="20"/>
  <c r="C130" i="20"/>
  <c r="E130" i="20" s="1"/>
  <c r="B130" i="20"/>
  <c r="A130" i="20"/>
  <c r="C129" i="20"/>
  <c r="E129" i="20" s="1"/>
  <c r="B129" i="20"/>
  <c r="A129" i="20"/>
  <c r="C128" i="20"/>
  <c r="E128" i="20" s="1"/>
  <c r="B128" i="20"/>
  <c r="A128" i="20"/>
  <c r="C127" i="20"/>
  <c r="E127" i="20" s="1"/>
  <c r="B127" i="20"/>
  <c r="A127" i="20"/>
  <c r="C126" i="20"/>
  <c r="E126" i="20" s="1"/>
  <c r="B126" i="20"/>
  <c r="A126" i="20"/>
  <c r="C125" i="20"/>
  <c r="E125" i="20" s="1"/>
  <c r="B125" i="20"/>
  <c r="A125" i="20"/>
  <c r="C124" i="20"/>
  <c r="E124" i="20" s="1"/>
  <c r="B124" i="20"/>
  <c r="A124" i="20"/>
  <c r="C123" i="20"/>
  <c r="E123" i="20" s="1"/>
  <c r="B123" i="20"/>
  <c r="A123" i="20"/>
  <c r="C122" i="20"/>
  <c r="E122" i="20" s="1"/>
  <c r="B122" i="20"/>
  <c r="A122" i="20"/>
  <c r="C121" i="20"/>
  <c r="E121" i="20" s="1"/>
  <c r="B121" i="20"/>
  <c r="A121" i="20"/>
  <c r="C120" i="20"/>
  <c r="E120" i="20" s="1"/>
  <c r="B120" i="20"/>
  <c r="A120" i="20"/>
  <c r="C119" i="20"/>
  <c r="E119" i="20" s="1"/>
  <c r="B119" i="20"/>
  <c r="A119" i="20"/>
  <c r="C118" i="20"/>
  <c r="E118" i="20" s="1"/>
  <c r="B118" i="20"/>
  <c r="A118" i="20"/>
  <c r="C117" i="20"/>
  <c r="E117" i="20" s="1"/>
  <c r="B117" i="20"/>
  <c r="A117" i="20"/>
  <c r="C116" i="20"/>
  <c r="E116" i="20" s="1"/>
  <c r="B116" i="20"/>
  <c r="A116" i="20"/>
  <c r="C115" i="20"/>
  <c r="E115" i="20" s="1"/>
  <c r="B115" i="20"/>
  <c r="A115" i="20"/>
  <c r="C114" i="20"/>
  <c r="E114" i="20" s="1"/>
  <c r="B114" i="20"/>
  <c r="A114" i="20"/>
  <c r="C113" i="20"/>
  <c r="E113" i="20" s="1"/>
  <c r="B113" i="20"/>
  <c r="A113" i="20"/>
  <c r="C112" i="20"/>
  <c r="E112" i="20" s="1"/>
  <c r="B112" i="20"/>
  <c r="A112" i="20"/>
  <c r="C111" i="20"/>
  <c r="E111" i="20" s="1"/>
  <c r="B111" i="20"/>
  <c r="A111" i="20"/>
  <c r="C110" i="20"/>
  <c r="E110" i="20" s="1"/>
  <c r="B110" i="20"/>
  <c r="A110" i="20"/>
  <c r="C109" i="20"/>
  <c r="E109" i="20" s="1"/>
  <c r="B109" i="20"/>
  <c r="A109" i="20"/>
  <c r="C108" i="20"/>
  <c r="E108" i="20" s="1"/>
  <c r="B108" i="20"/>
  <c r="A108" i="20"/>
  <c r="C107" i="20"/>
  <c r="E107" i="20" s="1"/>
  <c r="B107" i="20"/>
  <c r="A107" i="20"/>
  <c r="C106" i="20"/>
  <c r="E106" i="20" s="1"/>
  <c r="B106" i="20"/>
  <c r="A106" i="20"/>
  <c r="C105" i="20"/>
  <c r="E105" i="20" s="1"/>
  <c r="B105" i="20"/>
  <c r="A105" i="20"/>
  <c r="C104" i="20"/>
  <c r="E104" i="20" s="1"/>
  <c r="B104" i="20"/>
  <c r="A104" i="20"/>
  <c r="C103" i="20"/>
  <c r="E103" i="20" s="1"/>
  <c r="B103" i="20"/>
  <c r="A103" i="20"/>
  <c r="C102" i="20"/>
  <c r="E102" i="20" s="1"/>
  <c r="B102" i="20"/>
  <c r="A102" i="20"/>
  <c r="C101" i="20"/>
  <c r="E101" i="20" s="1"/>
  <c r="B101" i="20"/>
  <c r="A101" i="20"/>
  <c r="C100" i="20"/>
  <c r="E100" i="20" s="1"/>
  <c r="B100" i="20"/>
  <c r="A100" i="20"/>
  <c r="C99" i="20"/>
  <c r="E99" i="20" s="1"/>
  <c r="B99" i="20"/>
  <c r="A99" i="20"/>
  <c r="C98" i="20"/>
  <c r="E98" i="20" s="1"/>
  <c r="B98" i="20"/>
  <c r="A98" i="20"/>
  <c r="C97" i="20"/>
  <c r="E97" i="20" s="1"/>
  <c r="B97" i="20"/>
  <c r="A97" i="20"/>
  <c r="C96" i="20"/>
  <c r="E96" i="20" s="1"/>
  <c r="B96" i="20"/>
  <c r="A96" i="20"/>
  <c r="C95" i="20"/>
  <c r="E95" i="20" s="1"/>
  <c r="B95" i="20"/>
  <c r="A95" i="20"/>
  <c r="C94" i="20"/>
  <c r="E94" i="20" s="1"/>
  <c r="B94" i="20"/>
  <c r="A94" i="20"/>
  <c r="C93" i="20"/>
  <c r="E93" i="20" s="1"/>
  <c r="B93" i="20"/>
  <c r="A93" i="20"/>
  <c r="C92" i="20"/>
  <c r="E92" i="20" s="1"/>
  <c r="B92" i="20"/>
  <c r="A92" i="20"/>
  <c r="C91" i="20"/>
  <c r="E91" i="20" s="1"/>
  <c r="B91" i="20"/>
  <c r="A91" i="20"/>
  <c r="C90" i="20"/>
  <c r="E90" i="20" s="1"/>
  <c r="B90" i="20"/>
  <c r="A90" i="20"/>
  <c r="C89" i="20"/>
  <c r="E89" i="20" s="1"/>
  <c r="B89" i="20"/>
  <c r="A89" i="20"/>
  <c r="C88" i="20"/>
  <c r="E88" i="20" s="1"/>
  <c r="B88" i="20"/>
  <c r="A88" i="20"/>
  <c r="C87" i="20"/>
  <c r="E87" i="20" s="1"/>
  <c r="B87" i="20"/>
  <c r="A87" i="20"/>
  <c r="C86" i="20"/>
  <c r="E86" i="20" s="1"/>
  <c r="B86" i="20"/>
  <c r="A86" i="20"/>
  <c r="C85" i="20"/>
  <c r="E85" i="20" s="1"/>
  <c r="B85" i="20"/>
  <c r="A85" i="20"/>
  <c r="C84" i="20"/>
  <c r="E84" i="20" s="1"/>
  <c r="B84" i="20"/>
  <c r="A84" i="20"/>
  <c r="C83" i="20"/>
  <c r="E83" i="20" s="1"/>
  <c r="B83" i="20"/>
  <c r="A83" i="20"/>
  <c r="C82" i="20"/>
  <c r="E82" i="20" s="1"/>
  <c r="B82" i="20"/>
  <c r="A82" i="20"/>
  <c r="C81" i="20"/>
  <c r="E81" i="20" s="1"/>
  <c r="B81" i="20"/>
  <c r="A81" i="20"/>
  <c r="C80" i="20"/>
  <c r="E80" i="20" s="1"/>
  <c r="B80" i="20"/>
  <c r="A80" i="20"/>
  <c r="C79" i="20"/>
  <c r="E79" i="20" s="1"/>
  <c r="B79" i="20"/>
  <c r="A79" i="20"/>
  <c r="C78" i="20"/>
  <c r="E78" i="20" s="1"/>
  <c r="B78" i="20"/>
  <c r="A78" i="20"/>
  <c r="C77" i="20"/>
  <c r="E77" i="20" s="1"/>
  <c r="B77" i="20"/>
  <c r="A77" i="20"/>
  <c r="C76" i="20"/>
  <c r="E76" i="20" s="1"/>
  <c r="B76" i="20"/>
  <c r="A76" i="20"/>
  <c r="C75" i="20"/>
  <c r="E75" i="20" s="1"/>
  <c r="B75" i="20"/>
  <c r="A75" i="20"/>
  <c r="C74" i="20"/>
  <c r="E74" i="20" s="1"/>
  <c r="B74" i="20"/>
  <c r="A74" i="20"/>
  <c r="C73" i="20"/>
  <c r="E73" i="20" s="1"/>
  <c r="B73" i="20"/>
  <c r="A73" i="20"/>
  <c r="C72" i="20"/>
  <c r="E72" i="20" s="1"/>
  <c r="B72" i="20"/>
  <c r="A72" i="20"/>
  <c r="C71" i="20"/>
  <c r="E71" i="20" s="1"/>
  <c r="B71" i="20"/>
  <c r="A71" i="20"/>
  <c r="C70" i="20"/>
  <c r="E70" i="20" s="1"/>
  <c r="B70" i="20"/>
  <c r="A70" i="20"/>
  <c r="C69" i="20"/>
  <c r="E69" i="20" s="1"/>
  <c r="B69" i="20"/>
  <c r="A69" i="20"/>
  <c r="C68" i="20"/>
  <c r="E68" i="20" s="1"/>
  <c r="B68" i="20"/>
  <c r="A68" i="20"/>
  <c r="C67" i="20"/>
  <c r="E67" i="20" s="1"/>
  <c r="B67" i="20"/>
  <c r="A67" i="20"/>
  <c r="C66" i="20"/>
  <c r="E66" i="20" s="1"/>
  <c r="B66" i="20"/>
  <c r="A66" i="20"/>
  <c r="C65" i="20"/>
  <c r="E65" i="20" s="1"/>
  <c r="B65" i="20"/>
  <c r="A65" i="20"/>
  <c r="C64" i="20"/>
  <c r="E64" i="20" s="1"/>
  <c r="B64" i="20"/>
  <c r="A64" i="20"/>
  <c r="C63" i="20"/>
  <c r="E63" i="20" s="1"/>
  <c r="B63" i="20"/>
  <c r="A63" i="20"/>
  <c r="C62" i="20"/>
  <c r="E62" i="20" s="1"/>
  <c r="B62" i="20"/>
  <c r="A62" i="20"/>
  <c r="C61" i="20"/>
  <c r="E61" i="20" s="1"/>
  <c r="B61" i="20"/>
  <c r="A61" i="20"/>
  <c r="C60" i="20"/>
  <c r="E60" i="20" s="1"/>
  <c r="B60" i="20"/>
  <c r="A60" i="20"/>
  <c r="C59" i="20"/>
  <c r="E59" i="20" s="1"/>
  <c r="B59" i="20"/>
  <c r="A59" i="20"/>
  <c r="C58" i="20"/>
  <c r="E58" i="20" s="1"/>
  <c r="B58" i="20"/>
  <c r="A58" i="20"/>
  <c r="C57" i="20"/>
  <c r="E57" i="20" s="1"/>
  <c r="B57" i="20"/>
  <c r="A57" i="20"/>
  <c r="C56" i="20"/>
  <c r="E56" i="20" s="1"/>
  <c r="B56" i="20"/>
  <c r="A56" i="20"/>
  <c r="C55" i="20"/>
  <c r="E55" i="20" s="1"/>
  <c r="B55" i="20"/>
  <c r="A55" i="20"/>
  <c r="C54" i="20"/>
  <c r="E54" i="20" s="1"/>
  <c r="B54" i="20"/>
  <c r="A54" i="20"/>
  <c r="C53" i="20"/>
  <c r="E53" i="20" s="1"/>
  <c r="B53" i="20"/>
  <c r="A53" i="20"/>
  <c r="C52" i="20"/>
  <c r="E52" i="20" s="1"/>
  <c r="B52" i="20"/>
  <c r="A52" i="20"/>
  <c r="C51" i="20"/>
  <c r="E51" i="20" s="1"/>
  <c r="B51" i="20"/>
  <c r="A51" i="20"/>
  <c r="C50" i="20"/>
  <c r="E50" i="20" s="1"/>
  <c r="B50" i="20"/>
  <c r="A50" i="20"/>
  <c r="C49" i="20"/>
  <c r="E49" i="20" s="1"/>
  <c r="B49" i="20"/>
  <c r="A49" i="20"/>
  <c r="C48" i="20"/>
  <c r="E48" i="20" s="1"/>
  <c r="B48" i="20"/>
  <c r="A48" i="20"/>
  <c r="C47" i="20"/>
  <c r="E47" i="20" s="1"/>
  <c r="B47" i="20"/>
  <c r="A47" i="20"/>
  <c r="C46" i="20"/>
  <c r="E46" i="20" s="1"/>
  <c r="B46" i="20"/>
  <c r="A46" i="20"/>
  <c r="C45" i="20"/>
  <c r="E45" i="20" s="1"/>
  <c r="B45" i="20"/>
  <c r="A45" i="20"/>
  <c r="C44" i="20"/>
  <c r="E44" i="20" s="1"/>
  <c r="B44" i="20"/>
  <c r="A44" i="20"/>
  <c r="C43" i="20"/>
  <c r="E43" i="20" s="1"/>
  <c r="B43" i="20"/>
  <c r="A43" i="20"/>
  <c r="C42" i="20"/>
  <c r="E42" i="20" s="1"/>
  <c r="B42" i="20"/>
  <c r="A42" i="20"/>
  <c r="C41" i="20"/>
  <c r="E41" i="20" s="1"/>
  <c r="B41" i="20"/>
  <c r="A41" i="20"/>
  <c r="C40" i="20"/>
  <c r="E40" i="20" s="1"/>
  <c r="B40" i="20"/>
  <c r="A40" i="20"/>
  <c r="C39" i="20"/>
  <c r="E39" i="20" s="1"/>
  <c r="B39" i="20"/>
  <c r="A39" i="20"/>
  <c r="C38" i="20"/>
  <c r="E38" i="20" s="1"/>
  <c r="B38" i="20"/>
  <c r="A38" i="20"/>
  <c r="C37" i="20"/>
  <c r="E37" i="20" s="1"/>
  <c r="B37" i="20"/>
  <c r="A37" i="20"/>
  <c r="C36" i="20"/>
  <c r="E36" i="20" s="1"/>
  <c r="B36" i="20"/>
  <c r="A36" i="20"/>
  <c r="C35" i="20"/>
  <c r="E35" i="20" s="1"/>
  <c r="B35" i="20"/>
  <c r="A35" i="20"/>
  <c r="C34" i="20"/>
  <c r="E34" i="20" s="1"/>
  <c r="B34" i="20"/>
  <c r="A34" i="20"/>
  <c r="C33" i="20"/>
  <c r="E33" i="20" s="1"/>
  <c r="B33" i="20"/>
  <c r="A33" i="20"/>
  <c r="C32" i="20"/>
  <c r="E32" i="20" s="1"/>
  <c r="B32" i="20"/>
  <c r="A32" i="20"/>
  <c r="C31" i="20"/>
  <c r="E31" i="20" s="1"/>
  <c r="B31" i="20"/>
  <c r="A31" i="20"/>
  <c r="C30" i="20"/>
  <c r="E30" i="20" s="1"/>
  <c r="B30" i="20"/>
  <c r="A30" i="20"/>
  <c r="C29" i="20"/>
  <c r="E29" i="20" s="1"/>
  <c r="B29" i="20"/>
  <c r="A29" i="20"/>
  <c r="C28" i="20"/>
  <c r="E28" i="20" s="1"/>
  <c r="B28" i="20"/>
  <c r="A28" i="20"/>
  <c r="C27" i="20"/>
  <c r="E27" i="20" s="1"/>
  <c r="B27" i="20"/>
  <c r="A27" i="20"/>
  <c r="C26" i="20"/>
  <c r="E26" i="20" s="1"/>
  <c r="B26" i="20"/>
  <c r="A26" i="20"/>
  <c r="C25" i="20"/>
  <c r="E25" i="20" s="1"/>
  <c r="B25" i="20"/>
  <c r="A25" i="20"/>
  <c r="C24" i="20"/>
  <c r="E24" i="20" s="1"/>
  <c r="B24" i="20"/>
  <c r="A24" i="20"/>
  <c r="C23" i="20"/>
  <c r="E23" i="20" s="1"/>
  <c r="B23" i="20"/>
  <c r="A23" i="20"/>
  <c r="C22" i="20"/>
  <c r="E22" i="20" s="1"/>
  <c r="B22" i="20"/>
  <c r="A22" i="20"/>
  <c r="C21" i="20"/>
  <c r="E21" i="20" s="1"/>
  <c r="B21" i="20"/>
  <c r="A21" i="20"/>
  <c r="C20" i="20"/>
  <c r="E20" i="20" s="1"/>
  <c r="B20" i="20"/>
  <c r="A20" i="20"/>
  <c r="C19" i="20"/>
  <c r="E19" i="20" s="1"/>
  <c r="B19" i="20"/>
  <c r="A19" i="20"/>
  <c r="C18" i="20"/>
  <c r="E18" i="20" s="1"/>
  <c r="B18" i="20"/>
  <c r="A18" i="20"/>
  <c r="C17" i="20"/>
  <c r="E17" i="20" s="1"/>
  <c r="B17" i="20"/>
  <c r="A17" i="20"/>
  <c r="C16" i="20"/>
  <c r="E16" i="20" s="1"/>
  <c r="B16" i="20"/>
  <c r="A16" i="20"/>
  <c r="C15" i="20"/>
  <c r="E15" i="20" s="1"/>
  <c r="B15" i="20"/>
  <c r="A15" i="20"/>
  <c r="C14" i="20"/>
  <c r="E14" i="20" s="1"/>
  <c r="B14" i="20"/>
  <c r="A14" i="20"/>
  <c r="C13" i="20"/>
  <c r="E13" i="20" s="1"/>
  <c r="B13" i="20"/>
  <c r="A13" i="20"/>
  <c r="C12" i="20"/>
  <c r="E12" i="20" s="1"/>
  <c r="B12" i="20"/>
  <c r="A12" i="20"/>
  <c r="C11" i="20"/>
  <c r="E11" i="20" s="1"/>
  <c r="B11" i="20"/>
  <c r="A11" i="20"/>
  <c r="G10" i="20"/>
  <c r="C10" i="20"/>
  <c r="E10" i="20" s="1"/>
  <c r="F10" i="20" s="1"/>
  <c r="B10" i="20"/>
  <c r="A10" i="20"/>
  <c r="G9" i="20"/>
  <c r="C9" i="20"/>
  <c r="E9" i="20" s="1"/>
  <c r="F9" i="20" s="1"/>
  <c r="B9" i="20"/>
  <c r="A9" i="20"/>
  <c r="G8" i="20"/>
  <c r="C8" i="20"/>
  <c r="E8" i="20" s="1"/>
  <c r="F8" i="20" s="1"/>
  <c r="B8" i="20"/>
  <c r="A8" i="20"/>
  <c r="G7" i="20"/>
  <c r="C7" i="20"/>
  <c r="E7" i="20" s="1"/>
  <c r="F7" i="20" s="1"/>
  <c r="B7" i="20"/>
  <c r="A7" i="20"/>
  <c r="C147" i="19"/>
  <c r="E147" i="19" s="1"/>
  <c r="B147" i="19"/>
  <c r="A147" i="19"/>
  <c r="C146" i="19"/>
  <c r="E146" i="19" s="1"/>
  <c r="B146" i="19"/>
  <c r="A146" i="19"/>
  <c r="C145" i="19"/>
  <c r="E145" i="19" s="1"/>
  <c r="B145" i="19"/>
  <c r="A145" i="19"/>
  <c r="C144" i="19"/>
  <c r="E144" i="19" s="1"/>
  <c r="B144" i="19"/>
  <c r="A144" i="19"/>
  <c r="C143" i="19"/>
  <c r="E143" i="19" s="1"/>
  <c r="B143" i="19"/>
  <c r="A143" i="19"/>
  <c r="C142" i="19"/>
  <c r="E142" i="19" s="1"/>
  <c r="B142" i="19"/>
  <c r="A142" i="19"/>
  <c r="C141" i="19"/>
  <c r="E141" i="19" s="1"/>
  <c r="B141" i="19"/>
  <c r="A141" i="19"/>
  <c r="C140" i="19"/>
  <c r="E140" i="19" s="1"/>
  <c r="B140" i="19"/>
  <c r="A140" i="19"/>
  <c r="C139" i="19"/>
  <c r="E139" i="19" s="1"/>
  <c r="B139" i="19"/>
  <c r="A139" i="19"/>
  <c r="C138" i="19"/>
  <c r="E138" i="19" s="1"/>
  <c r="B138" i="19"/>
  <c r="A138" i="19"/>
  <c r="C137" i="19"/>
  <c r="E137" i="19" s="1"/>
  <c r="B137" i="19"/>
  <c r="A137" i="19"/>
  <c r="C136" i="19"/>
  <c r="E136" i="19" s="1"/>
  <c r="B136" i="19"/>
  <c r="A136" i="19"/>
  <c r="C135" i="19"/>
  <c r="E135" i="19" s="1"/>
  <c r="B135" i="19"/>
  <c r="A135" i="19"/>
  <c r="C134" i="19"/>
  <c r="E134" i="19" s="1"/>
  <c r="B134" i="19"/>
  <c r="A134" i="19"/>
  <c r="C133" i="19"/>
  <c r="E133" i="19" s="1"/>
  <c r="B133" i="19"/>
  <c r="A133" i="19"/>
  <c r="C132" i="19"/>
  <c r="E132" i="19" s="1"/>
  <c r="B132" i="19"/>
  <c r="A132" i="19"/>
  <c r="C131" i="19"/>
  <c r="E131" i="19" s="1"/>
  <c r="B131" i="19"/>
  <c r="A131" i="19"/>
  <c r="C130" i="19"/>
  <c r="E130" i="19" s="1"/>
  <c r="B130" i="19"/>
  <c r="A130" i="19"/>
  <c r="C129" i="19"/>
  <c r="E129" i="19" s="1"/>
  <c r="B129" i="19"/>
  <c r="A129" i="19"/>
  <c r="C128" i="19"/>
  <c r="E128" i="19" s="1"/>
  <c r="B128" i="19"/>
  <c r="A128" i="19"/>
  <c r="C127" i="19"/>
  <c r="E127" i="19" s="1"/>
  <c r="B127" i="19"/>
  <c r="A127" i="19"/>
  <c r="C126" i="19"/>
  <c r="E126" i="19" s="1"/>
  <c r="B126" i="19"/>
  <c r="A126" i="19"/>
  <c r="C125" i="19"/>
  <c r="E125" i="19" s="1"/>
  <c r="B125" i="19"/>
  <c r="A125" i="19"/>
  <c r="C124" i="19"/>
  <c r="E124" i="19" s="1"/>
  <c r="B124" i="19"/>
  <c r="A124" i="19"/>
  <c r="C123" i="19"/>
  <c r="E123" i="19" s="1"/>
  <c r="B123" i="19"/>
  <c r="A123" i="19"/>
  <c r="C122" i="19"/>
  <c r="E122" i="19" s="1"/>
  <c r="B122" i="19"/>
  <c r="A122" i="19"/>
  <c r="C121" i="19"/>
  <c r="E121" i="19" s="1"/>
  <c r="B121" i="19"/>
  <c r="A121" i="19"/>
  <c r="C120" i="19"/>
  <c r="E120" i="19" s="1"/>
  <c r="B120" i="19"/>
  <c r="A120" i="19"/>
  <c r="C119" i="19"/>
  <c r="E119" i="19" s="1"/>
  <c r="B119" i="19"/>
  <c r="A119" i="19"/>
  <c r="C118" i="19"/>
  <c r="E118" i="19" s="1"/>
  <c r="B118" i="19"/>
  <c r="A118" i="19"/>
  <c r="C117" i="19"/>
  <c r="E117" i="19" s="1"/>
  <c r="B117" i="19"/>
  <c r="A117" i="19"/>
  <c r="C116" i="19"/>
  <c r="E116" i="19" s="1"/>
  <c r="B116" i="19"/>
  <c r="A116" i="19"/>
  <c r="C115" i="19"/>
  <c r="E115" i="19" s="1"/>
  <c r="B115" i="19"/>
  <c r="A115" i="19"/>
  <c r="C114" i="19"/>
  <c r="E114" i="19" s="1"/>
  <c r="B114" i="19"/>
  <c r="A114" i="19"/>
  <c r="C113" i="19"/>
  <c r="E113" i="19" s="1"/>
  <c r="B113" i="19"/>
  <c r="A113" i="19"/>
  <c r="C112" i="19"/>
  <c r="E112" i="19" s="1"/>
  <c r="B112" i="19"/>
  <c r="A112" i="19"/>
  <c r="C111" i="19"/>
  <c r="E111" i="19" s="1"/>
  <c r="B111" i="19"/>
  <c r="A111" i="19"/>
  <c r="C110" i="19"/>
  <c r="E110" i="19" s="1"/>
  <c r="B110" i="19"/>
  <c r="A110" i="19"/>
  <c r="C109" i="19"/>
  <c r="E109" i="19" s="1"/>
  <c r="B109" i="19"/>
  <c r="A109" i="19"/>
  <c r="C108" i="19"/>
  <c r="E108" i="19" s="1"/>
  <c r="B108" i="19"/>
  <c r="A108" i="19"/>
  <c r="C107" i="19"/>
  <c r="E107" i="19" s="1"/>
  <c r="B107" i="19"/>
  <c r="A107" i="19"/>
  <c r="C106" i="19"/>
  <c r="E106" i="19" s="1"/>
  <c r="B106" i="19"/>
  <c r="A106" i="19"/>
  <c r="C105" i="19"/>
  <c r="E105" i="19" s="1"/>
  <c r="B105" i="19"/>
  <c r="A105" i="19"/>
  <c r="C104" i="19"/>
  <c r="E104" i="19" s="1"/>
  <c r="B104" i="19"/>
  <c r="A104" i="19"/>
  <c r="C103" i="19"/>
  <c r="E103" i="19" s="1"/>
  <c r="B103" i="19"/>
  <c r="A103" i="19"/>
  <c r="C102" i="19"/>
  <c r="E102" i="19" s="1"/>
  <c r="B102" i="19"/>
  <c r="A102" i="19"/>
  <c r="C101" i="19"/>
  <c r="E101" i="19" s="1"/>
  <c r="B101" i="19"/>
  <c r="A101" i="19"/>
  <c r="C100" i="19"/>
  <c r="E100" i="19" s="1"/>
  <c r="B100" i="19"/>
  <c r="A100" i="19"/>
  <c r="C99" i="19"/>
  <c r="E99" i="19" s="1"/>
  <c r="B99" i="19"/>
  <c r="A99" i="19"/>
  <c r="C98" i="19"/>
  <c r="E98" i="19" s="1"/>
  <c r="B98" i="19"/>
  <c r="A98" i="19"/>
  <c r="C97" i="19"/>
  <c r="E97" i="19" s="1"/>
  <c r="B97" i="19"/>
  <c r="A97" i="19"/>
  <c r="C96" i="19"/>
  <c r="E96" i="19" s="1"/>
  <c r="B96" i="19"/>
  <c r="A96" i="19"/>
  <c r="C95" i="19"/>
  <c r="E95" i="19" s="1"/>
  <c r="B95" i="19"/>
  <c r="A95" i="19"/>
  <c r="C94" i="19"/>
  <c r="E94" i="19" s="1"/>
  <c r="B94" i="19"/>
  <c r="A94" i="19"/>
  <c r="C93" i="19"/>
  <c r="E93" i="19" s="1"/>
  <c r="B93" i="19"/>
  <c r="A93" i="19"/>
  <c r="C92" i="19"/>
  <c r="E92" i="19" s="1"/>
  <c r="B92" i="19"/>
  <c r="A92" i="19"/>
  <c r="C91" i="19"/>
  <c r="E91" i="19" s="1"/>
  <c r="B91" i="19"/>
  <c r="A91" i="19"/>
  <c r="C90" i="19"/>
  <c r="E90" i="19" s="1"/>
  <c r="B90" i="19"/>
  <c r="A90" i="19"/>
  <c r="C89" i="19"/>
  <c r="E89" i="19" s="1"/>
  <c r="B89" i="19"/>
  <c r="A89" i="19"/>
  <c r="C88" i="19"/>
  <c r="E88" i="19" s="1"/>
  <c r="B88" i="19"/>
  <c r="A88" i="19"/>
  <c r="C87" i="19"/>
  <c r="E87" i="19" s="1"/>
  <c r="B87" i="19"/>
  <c r="A87" i="19"/>
  <c r="C86" i="19"/>
  <c r="E86" i="19" s="1"/>
  <c r="B86" i="19"/>
  <c r="A86" i="19"/>
  <c r="C85" i="19"/>
  <c r="E85" i="19" s="1"/>
  <c r="B85" i="19"/>
  <c r="A85" i="19"/>
  <c r="C84" i="19"/>
  <c r="E84" i="19" s="1"/>
  <c r="B84" i="19"/>
  <c r="A84" i="19"/>
  <c r="C83" i="19"/>
  <c r="E83" i="19" s="1"/>
  <c r="B83" i="19"/>
  <c r="A83" i="19"/>
  <c r="C82" i="19"/>
  <c r="E82" i="19" s="1"/>
  <c r="B82" i="19"/>
  <c r="A82" i="19"/>
  <c r="C81" i="19"/>
  <c r="E81" i="19" s="1"/>
  <c r="B81" i="19"/>
  <c r="A81" i="19"/>
  <c r="C80" i="19"/>
  <c r="E80" i="19" s="1"/>
  <c r="B80" i="19"/>
  <c r="A80" i="19"/>
  <c r="C79" i="19"/>
  <c r="E79" i="19" s="1"/>
  <c r="B79" i="19"/>
  <c r="A79" i="19"/>
  <c r="C78" i="19"/>
  <c r="E78" i="19" s="1"/>
  <c r="B78" i="19"/>
  <c r="A78" i="19"/>
  <c r="C77" i="19"/>
  <c r="E77" i="19" s="1"/>
  <c r="B77" i="19"/>
  <c r="A77" i="19"/>
  <c r="C76" i="19"/>
  <c r="E76" i="19" s="1"/>
  <c r="B76" i="19"/>
  <c r="A76" i="19"/>
  <c r="C75" i="19"/>
  <c r="E75" i="19" s="1"/>
  <c r="B75" i="19"/>
  <c r="A75" i="19"/>
  <c r="C74" i="19"/>
  <c r="E74" i="19" s="1"/>
  <c r="B74" i="19"/>
  <c r="A74" i="19"/>
  <c r="C73" i="19"/>
  <c r="E73" i="19" s="1"/>
  <c r="B73" i="19"/>
  <c r="A73" i="19"/>
  <c r="C72" i="19"/>
  <c r="E72" i="19" s="1"/>
  <c r="B72" i="19"/>
  <c r="A72" i="19"/>
  <c r="C71" i="19"/>
  <c r="E71" i="19" s="1"/>
  <c r="B71" i="19"/>
  <c r="A71" i="19"/>
  <c r="C70" i="19"/>
  <c r="E70" i="19" s="1"/>
  <c r="B70" i="19"/>
  <c r="A70" i="19"/>
  <c r="C69" i="19"/>
  <c r="E69" i="19" s="1"/>
  <c r="B69" i="19"/>
  <c r="A69" i="19"/>
  <c r="C68" i="19"/>
  <c r="E68" i="19" s="1"/>
  <c r="B68" i="19"/>
  <c r="A68" i="19"/>
  <c r="C67" i="19"/>
  <c r="E67" i="19" s="1"/>
  <c r="B67" i="19"/>
  <c r="A67" i="19"/>
  <c r="C66" i="19"/>
  <c r="E66" i="19" s="1"/>
  <c r="B66" i="19"/>
  <c r="A66" i="19"/>
  <c r="C65" i="19"/>
  <c r="E65" i="19" s="1"/>
  <c r="B65" i="19"/>
  <c r="A65" i="19"/>
  <c r="C64" i="19"/>
  <c r="E64" i="19" s="1"/>
  <c r="B64" i="19"/>
  <c r="A64" i="19"/>
  <c r="C63" i="19"/>
  <c r="E63" i="19" s="1"/>
  <c r="B63" i="19"/>
  <c r="A63" i="19"/>
  <c r="C62" i="19"/>
  <c r="E62" i="19" s="1"/>
  <c r="B62" i="19"/>
  <c r="A62" i="19"/>
  <c r="C61" i="19"/>
  <c r="E61" i="19" s="1"/>
  <c r="B61" i="19"/>
  <c r="A61" i="19"/>
  <c r="C60" i="19"/>
  <c r="E60" i="19" s="1"/>
  <c r="B60" i="19"/>
  <c r="A60" i="19"/>
  <c r="C59" i="19"/>
  <c r="E59" i="19" s="1"/>
  <c r="B59" i="19"/>
  <c r="A59" i="19"/>
  <c r="C58" i="19"/>
  <c r="E58" i="19" s="1"/>
  <c r="B58" i="19"/>
  <c r="A58" i="19"/>
  <c r="C57" i="19"/>
  <c r="E57" i="19" s="1"/>
  <c r="B57" i="19"/>
  <c r="A57" i="19"/>
  <c r="C56" i="19"/>
  <c r="E56" i="19" s="1"/>
  <c r="B56" i="19"/>
  <c r="A56" i="19"/>
  <c r="C55" i="19"/>
  <c r="E55" i="19" s="1"/>
  <c r="B55" i="19"/>
  <c r="A55" i="19"/>
  <c r="C54" i="19"/>
  <c r="E54" i="19" s="1"/>
  <c r="B54" i="19"/>
  <c r="A54" i="19"/>
  <c r="C53" i="19"/>
  <c r="E53" i="19" s="1"/>
  <c r="B53" i="19"/>
  <c r="A53" i="19"/>
  <c r="C52" i="19"/>
  <c r="E52" i="19" s="1"/>
  <c r="B52" i="19"/>
  <c r="A52" i="19"/>
  <c r="C51" i="19"/>
  <c r="E51" i="19" s="1"/>
  <c r="B51" i="19"/>
  <c r="A51" i="19"/>
  <c r="C50" i="19"/>
  <c r="E50" i="19" s="1"/>
  <c r="B50" i="19"/>
  <c r="A50" i="19"/>
  <c r="C49" i="19"/>
  <c r="E49" i="19" s="1"/>
  <c r="B49" i="19"/>
  <c r="A49" i="19"/>
  <c r="C48" i="19"/>
  <c r="E48" i="19" s="1"/>
  <c r="B48" i="19"/>
  <c r="A48" i="19"/>
  <c r="C47" i="19"/>
  <c r="E47" i="19" s="1"/>
  <c r="B47" i="19"/>
  <c r="A47" i="19"/>
  <c r="C46" i="19"/>
  <c r="E46" i="19" s="1"/>
  <c r="B46" i="19"/>
  <c r="A46" i="19"/>
  <c r="C45" i="19"/>
  <c r="E45" i="19" s="1"/>
  <c r="B45" i="19"/>
  <c r="A45" i="19"/>
  <c r="C44" i="19"/>
  <c r="E44" i="19" s="1"/>
  <c r="B44" i="19"/>
  <c r="A44" i="19"/>
  <c r="C43" i="19"/>
  <c r="E43" i="19" s="1"/>
  <c r="B43" i="19"/>
  <c r="A43" i="19"/>
  <c r="C42" i="19"/>
  <c r="E42" i="19" s="1"/>
  <c r="B42" i="19"/>
  <c r="A42" i="19"/>
  <c r="C41" i="19"/>
  <c r="E41" i="19" s="1"/>
  <c r="B41" i="19"/>
  <c r="A41" i="19"/>
  <c r="C40" i="19"/>
  <c r="E40" i="19" s="1"/>
  <c r="B40" i="19"/>
  <c r="A40" i="19"/>
  <c r="C39" i="19"/>
  <c r="E39" i="19" s="1"/>
  <c r="B39" i="19"/>
  <c r="A39" i="19"/>
  <c r="C38" i="19"/>
  <c r="E38" i="19" s="1"/>
  <c r="B38" i="19"/>
  <c r="A38" i="19"/>
  <c r="C37" i="19"/>
  <c r="E37" i="19" s="1"/>
  <c r="B37" i="19"/>
  <c r="A37" i="19"/>
  <c r="C36" i="19"/>
  <c r="E36" i="19" s="1"/>
  <c r="B36" i="19"/>
  <c r="A36" i="19"/>
  <c r="C35" i="19"/>
  <c r="E35" i="19" s="1"/>
  <c r="B35" i="19"/>
  <c r="A35" i="19"/>
  <c r="C34" i="19"/>
  <c r="E34" i="19" s="1"/>
  <c r="B34" i="19"/>
  <c r="A34" i="19"/>
  <c r="C33" i="19"/>
  <c r="E33" i="19" s="1"/>
  <c r="B33" i="19"/>
  <c r="A33" i="19"/>
  <c r="C32" i="19"/>
  <c r="E32" i="19" s="1"/>
  <c r="B32" i="19"/>
  <c r="A32" i="19"/>
  <c r="C31" i="19"/>
  <c r="E31" i="19" s="1"/>
  <c r="B31" i="19"/>
  <c r="A31" i="19"/>
  <c r="C30" i="19"/>
  <c r="E30" i="19" s="1"/>
  <c r="B30" i="19"/>
  <c r="A30" i="19"/>
  <c r="C29" i="19"/>
  <c r="E29" i="19" s="1"/>
  <c r="B29" i="19"/>
  <c r="A29" i="19"/>
  <c r="C28" i="19"/>
  <c r="E28" i="19" s="1"/>
  <c r="B28" i="19"/>
  <c r="A28" i="19"/>
  <c r="C27" i="19"/>
  <c r="E27" i="19" s="1"/>
  <c r="B27" i="19"/>
  <c r="A27" i="19"/>
  <c r="C26" i="19"/>
  <c r="E26" i="19" s="1"/>
  <c r="B26" i="19"/>
  <c r="A26" i="19"/>
  <c r="C25" i="19"/>
  <c r="E25" i="19" s="1"/>
  <c r="B25" i="19"/>
  <c r="A25" i="19"/>
  <c r="C24" i="19"/>
  <c r="E24" i="19" s="1"/>
  <c r="B24" i="19"/>
  <c r="A24" i="19"/>
  <c r="C23" i="19"/>
  <c r="E23" i="19" s="1"/>
  <c r="B23" i="19"/>
  <c r="A23" i="19"/>
  <c r="C22" i="19"/>
  <c r="E22" i="19" s="1"/>
  <c r="B22" i="19"/>
  <c r="A22" i="19"/>
  <c r="C21" i="19"/>
  <c r="E21" i="19" s="1"/>
  <c r="B21" i="19"/>
  <c r="A21" i="19"/>
  <c r="C20" i="19"/>
  <c r="E20" i="19" s="1"/>
  <c r="B20" i="19"/>
  <c r="A20" i="19"/>
  <c r="C19" i="19"/>
  <c r="E19" i="19" s="1"/>
  <c r="B19" i="19"/>
  <c r="A19" i="19"/>
  <c r="C18" i="19"/>
  <c r="E18" i="19" s="1"/>
  <c r="B18" i="19"/>
  <c r="A18" i="19"/>
  <c r="C17" i="19"/>
  <c r="E17" i="19" s="1"/>
  <c r="B17" i="19"/>
  <c r="A17" i="19"/>
  <c r="C16" i="19"/>
  <c r="E16" i="19" s="1"/>
  <c r="B16" i="19"/>
  <c r="A16" i="19"/>
  <c r="C15" i="19"/>
  <c r="E15" i="19" s="1"/>
  <c r="B15" i="19"/>
  <c r="A15" i="19"/>
  <c r="C14" i="19"/>
  <c r="E14" i="19" s="1"/>
  <c r="B14" i="19"/>
  <c r="A14" i="19"/>
  <c r="C13" i="19"/>
  <c r="E13" i="19" s="1"/>
  <c r="B13" i="19"/>
  <c r="D13" i="19" s="1"/>
  <c r="A13" i="19"/>
  <c r="C12" i="19"/>
  <c r="E12" i="19" s="1"/>
  <c r="B12" i="19"/>
  <c r="A12" i="19"/>
  <c r="C11" i="19"/>
  <c r="E11" i="19" s="1"/>
  <c r="B11" i="19"/>
  <c r="A11" i="19"/>
  <c r="G10" i="19"/>
  <c r="C10" i="19"/>
  <c r="E10" i="19" s="1"/>
  <c r="F10" i="19" s="1"/>
  <c r="B10" i="19"/>
  <c r="D143" i="19" s="1"/>
  <c r="A10" i="19"/>
  <c r="G9" i="19"/>
  <c r="C9" i="19"/>
  <c r="E9" i="19" s="1"/>
  <c r="F9" i="19" s="1"/>
  <c r="B9" i="19"/>
  <c r="A9" i="19"/>
  <c r="G8" i="19"/>
  <c r="C8" i="19"/>
  <c r="E8" i="19" s="1"/>
  <c r="F8" i="19" s="1"/>
  <c r="B8" i="19"/>
  <c r="A8" i="19"/>
  <c r="G7" i="19"/>
  <c r="C7" i="19"/>
  <c r="E7" i="19" s="1"/>
  <c r="F7" i="19" s="1"/>
  <c r="B7" i="19"/>
  <c r="A7" i="19"/>
  <c r="A147" i="18"/>
  <c r="B147" i="18"/>
  <c r="C147" i="18"/>
  <c r="E147" i="18" s="1"/>
  <c r="C8" i="18"/>
  <c r="C9" i="18"/>
  <c r="E9" i="18" s="1"/>
  <c r="F9" i="18" s="1"/>
  <c r="C10" i="18"/>
  <c r="C11" i="18"/>
  <c r="C12" i="18"/>
  <c r="C13" i="18"/>
  <c r="E13" i="18" s="1"/>
  <c r="C14" i="18"/>
  <c r="C15" i="18"/>
  <c r="C16" i="18"/>
  <c r="C17" i="18"/>
  <c r="E17" i="18" s="1"/>
  <c r="C18" i="18"/>
  <c r="C19" i="18"/>
  <c r="E19" i="18" s="1"/>
  <c r="C20" i="18"/>
  <c r="C21" i="18"/>
  <c r="E21" i="18" s="1"/>
  <c r="C22" i="18"/>
  <c r="C23" i="18"/>
  <c r="E23" i="18" s="1"/>
  <c r="C24" i="18"/>
  <c r="C25" i="18"/>
  <c r="E25" i="18" s="1"/>
  <c r="C26" i="18"/>
  <c r="C27" i="18"/>
  <c r="E27" i="18" s="1"/>
  <c r="C28" i="18"/>
  <c r="C29" i="18"/>
  <c r="E29" i="18" s="1"/>
  <c r="C30" i="18"/>
  <c r="C31" i="18"/>
  <c r="C32" i="18"/>
  <c r="C33" i="18"/>
  <c r="E33" i="18" s="1"/>
  <c r="C34" i="18"/>
  <c r="C35" i="18"/>
  <c r="E35" i="18" s="1"/>
  <c r="C36" i="18"/>
  <c r="C37" i="18"/>
  <c r="E37" i="18" s="1"/>
  <c r="C38" i="18"/>
  <c r="C39" i="18"/>
  <c r="E39" i="18" s="1"/>
  <c r="C40" i="18"/>
  <c r="C41" i="18"/>
  <c r="E41" i="18" s="1"/>
  <c r="C42" i="18"/>
  <c r="C43" i="18"/>
  <c r="E43" i="18" s="1"/>
  <c r="C44" i="18"/>
  <c r="C45" i="18"/>
  <c r="E45" i="18" s="1"/>
  <c r="C46" i="18"/>
  <c r="C47" i="18"/>
  <c r="C48" i="18"/>
  <c r="C49" i="18"/>
  <c r="E49" i="18" s="1"/>
  <c r="C50" i="18"/>
  <c r="C51" i="18"/>
  <c r="E51" i="18" s="1"/>
  <c r="C52" i="18"/>
  <c r="C53" i="18"/>
  <c r="E53" i="18" s="1"/>
  <c r="C54" i="18"/>
  <c r="C55" i="18"/>
  <c r="E55" i="18" s="1"/>
  <c r="C56" i="18"/>
  <c r="C57" i="18"/>
  <c r="E57" i="18" s="1"/>
  <c r="C58" i="18"/>
  <c r="C59" i="18"/>
  <c r="E59" i="18" s="1"/>
  <c r="C60" i="18"/>
  <c r="C61" i="18"/>
  <c r="E61" i="18" s="1"/>
  <c r="C62" i="18"/>
  <c r="C63" i="18"/>
  <c r="C64" i="18"/>
  <c r="C65" i="18"/>
  <c r="E65" i="18" s="1"/>
  <c r="C66" i="18"/>
  <c r="C67" i="18"/>
  <c r="E67" i="18" s="1"/>
  <c r="C68" i="18"/>
  <c r="E68" i="18" s="1"/>
  <c r="C69" i="18"/>
  <c r="E69" i="18" s="1"/>
  <c r="C70" i="18"/>
  <c r="C71" i="18"/>
  <c r="E71" i="18" s="1"/>
  <c r="C72" i="18"/>
  <c r="E72" i="18" s="1"/>
  <c r="C73" i="18"/>
  <c r="E73" i="18" s="1"/>
  <c r="C74" i="18"/>
  <c r="C75" i="18"/>
  <c r="E75" i="18" s="1"/>
  <c r="C76" i="18"/>
  <c r="E76" i="18" s="1"/>
  <c r="C77" i="18"/>
  <c r="E77" i="18" s="1"/>
  <c r="C78" i="18"/>
  <c r="C79" i="18"/>
  <c r="E79" i="18" s="1"/>
  <c r="C80" i="18"/>
  <c r="E80" i="18" s="1"/>
  <c r="C81" i="18"/>
  <c r="E81" i="18" s="1"/>
  <c r="C82" i="18"/>
  <c r="C83" i="18"/>
  <c r="E83" i="18" s="1"/>
  <c r="C84" i="18"/>
  <c r="E84" i="18" s="1"/>
  <c r="C85" i="18"/>
  <c r="E85" i="18" s="1"/>
  <c r="C86" i="18"/>
  <c r="C87" i="18"/>
  <c r="E87" i="18" s="1"/>
  <c r="C88" i="18"/>
  <c r="E88" i="18" s="1"/>
  <c r="C89" i="18"/>
  <c r="E89" i="18" s="1"/>
  <c r="C90" i="18"/>
  <c r="C91" i="18"/>
  <c r="E91" i="18" s="1"/>
  <c r="C92" i="18"/>
  <c r="E92" i="18" s="1"/>
  <c r="C93" i="18"/>
  <c r="E93" i="18" s="1"/>
  <c r="C94" i="18"/>
  <c r="C95" i="18"/>
  <c r="E95" i="18" s="1"/>
  <c r="C96" i="18"/>
  <c r="E96" i="18" s="1"/>
  <c r="C97" i="18"/>
  <c r="E97" i="18" s="1"/>
  <c r="C98" i="18"/>
  <c r="C99" i="18"/>
  <c r="E99" i="18" s="1"/>
  <c r="C100" i="18"/>
  <c r="E100" i="18" s="1"/>
  <c r="C101" i="18"/>
  <c r="E101" i="18" s="1"/>
  <c r="C102" i="18"/>
  <c r="C103" i="18"/>
  <c r="E103" i="18" s="1"/>
  <c r="C104" i="18"/>
  <c r="E104" i="18" s="1"/>
  <c r="C105" i="18"/>
  <c r="E105" i="18" s="1"/>
  <c r="C106" i="18"/>
  <c r="C107" i="18"/>
  <c r="E107" i="18" s="1"/>
  <c r="C108" i="18"/>
  <c r="E108" i="18" s="1"/>
  <c r="C109" i="18"/>
  <c r="E109" i="18" s="1"/>
  <c r="C110" i="18"/>
  <c r="C111" i="18"/>
  <c r="E111" i="18" s="1"/>
  <c r="C112" i="18"/>
  <c r="E112" i="18" s="1"/>
  <c r="C113" i="18"/>
  <c r="E113" i="18" s="1"/>
  <c r="C114" i="18"/>
  <c r="C115" i="18"/>
  <c r="E115" i="18" s="1"/>
  <c r="C116" i="18"/>
  <c r="E116" i="18" s="1"/>
  <c r="C117" i="18"/>
  <c r="E117" i="18" s="1"/>
  <c r="C118" i="18"/>
  <c r="C119" i="18"/>
  <c r="E119" i="18" s="1"/>
  <c r="C120" i="18"/>
  <c r="E120" i="18" s="1"/>
  <c r="C121" i="18"/>
  <c r="E121" i="18" s="1"/>
  <c r="C122" i="18"/>
  <c r="C123" i="18"/>
  <c r="E123" i="18" s="1"/>
  <c r="C124" i="18"/>
  <c r="E124" i="18" s="1"/>
  <c r="C125" i="18"/>
  <c r="E125" i="18" s="1"/>
  <c r="C126" i="18"/>
  <c r="C127" i="18"/>
  <c r="E127" i="18" s="1"/>
  <c r="C128" i="18"/>
  <c r="E128" i="18" s="1"/>
  <c r="C129" i="18"/>
  <c r="E129" i="18" s="1"/>
  <c r="C130" i="18"/>
  <c r="C131" i="18"/>
  <c r="E131" i="18" s="1"/>
  <c r="C132" i="18"/>
  <c r="E132" i="18" s="1"/>
  <c r="C133" i="18"/>
  <c r="E133" i="18" s="1"/>
  <c r="C134" i="18"/>
  <c r="C135" i="18"/>
  <c r="E135" i="18" s="1"/>
  <c r="C136" i="18"/>
  <c r="E136" i="18" s="1"/>
  <c r="C137" i="18"/>
  <c r="E137" i="18" s="1"/>
  <c r="C138" i="18"/>
  <c r="C139" i="18"/>
  <c r="E139" i="18" s="1"/>
  <c r="C140" i="18"/>
  <c r="E140" i="18" s="1"/>
  <c r="C141" i="18"/>
  <c r="E141" i="18" s="1"/>
  <c r="C142" i="18"/>
  <c r="C143" i="18"/>
  <c r="E143" i="18" s="1"/>
  <c r="C144" i="18"/>
  <c r="E144" i="18" s="1"/>
  <c r="C145" i="18"/>
  <c r="E145" i="18" s="1"/>
  <c r="C146" i="18"/>
  <c r="C7" i="18"/>
  <c r="E7" i="18" s="1"/>
  <c r="F7" i="18" s="1"/>
  <c r="B8" i="18"/>
  <c r="B9" i="18"/>
  <c r="B10" i="18"/>
  <c r="B11" i="18"/>
  <c r="B12" i="18"/>
  <c r="B13" i="18"/>
  <c r="B14" i="18"/>
  <c r="B15" i="18"/>
  <c r="D15" i="18" s="1"/>
  <c r="B16" i="18"/>
  <c r="B17" i="18"/>
  <c r="B18" i="18"/>
  <c r="B19" i="18"/>
  <c r="D19" i="18" s="1"/>
  <c r="B20" i="18"/>
  <c r="B21" i="18"/>
  <c r="B22" i="18"/>
  <c r="B23" i="18"/>
  <c r="B24" i="18"/>
  <c r="B25" i="18"/>
  <c r="B26" i="18"/>
  <c r="B27" i="18"/>
  <c r="B28" i="18"/>
  <c r="B29" i="18"/>
  <c r="B30" i="18"/>
  <c r="B31" i="18"/>
  <c r="D31" i="18" s="1"/>
  <c r="B32" i="18"/>
  <c r="B33" i="18"/>
  <c r="B34" i="18"/>
  <c r="B35" i="18"/>
  <c r="B36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49" i="18"/>
  <c r="B50" i="18"/>
  <c r="B51" i="18"/>
  <c r="B52" i="18"/>
  <c r="B53" i="18"/>
  <c r="B54" i="18"/>
  <c r="B55" i="18"/>
  <c r="D55" i="18" s="1"/>
  <c r="B56" i="18"/>
  <c r="B57" i="18"/>
  <c r="B58" i="18"/>
  <c r="B59" i="18"/>
  <c r="B60" i="18"/>
  <c r="B61" i="18"/>
  <c r="B62" i="18"/>
  <c r="B63" i="18"/>
  <c r="B64" i="18"/>
  <c r="B65" i="18"/>
  <c r="B66" i="18"/>
  <c r="B67" i="18"/>
  <c r="D67" i="18" s="1"/>
  <c r="B68" i="18"/>
  <c r="B69" i="18"/>
  <c r="B70" i="18"/>
  <c r="B71" i="18"/>
  <c r="D71" i="18" s="1"/>
  <c r="B72" i="18"/>
  <c r="B73" i="18"/>
  <c r="B74" i="18"/>
  <c r="B75" i="18"/>
  <c r="D75" i="18" s="1"/>
  <c r="B76" i="18"/>
  <c r="B77" i="18"/>
  <c r="B78" i="18"/>
  <c r="B79" i="18"/>
  <c r="D79" i="18" s="1"/>
  <c r="B80" i="18"/>
  <c r="B81" i="18"/>
  <c r="B82" i="18"/>
  <c r="B83" i="18"/>
  <c r="D83" i="18" s="1"/>
  <c r="B84" i="18"/>
  <c r="B85" i="18"/>
  <c r="B86" i="18"/>
  <c r="B87" i="18"/>
  <c r="D87" i="18" s="1"/>
  <c r="B88" i="18"/>
  <c r="B89" i="18"/>
  <c r="B90" i="18"/>
  <c r="B91" i="18"/>
  <c r="D91" i="18" s="1"/>
  <c r="B92" i="18"/>
  <c r="B93" i="18"/>
  <c r="B94" i="18"/>
  <c r="B95" i="18"/>
  <c r="D95" i="18" s="1"/>
  <c r="B96" i="18"/>
  <c r="B97" i="18"/>
  <c r="B98" i="18"/>
  <c r="B99" i="18"/>
  <c r="D99" i="18" s="1"/>
  <c r="B100" i="18"/>
  <c r="B101" i="18"/>
  <c r="B102" i="18"/>
  <c r="B103" i="18"/>
  <c r="D103" i="18" s="1"/>
  <c r="B104" i="18"/>
  <c r="B105" i="18"/>
  <c r="B106" i="18"/>
  <c r="B107" i="18"/>
  <c r="B108" i="18"/>
  <c r="B109" i="18"/>
  <c r="B110" i="18"/>
  <c r="B111" i="18"/>
  <c r="D111" i="18" s="1"/>
  <c r="B112" i="18"/>
  <c r="B113" i="18"/>
  <c r="B114" i="18"/>
  <c r="B115" i="18"/>
  <c r="D115" i="18" s="1"/>
  <c r="B116" i="18"/>
  <c r="B117" i="18"/>
  <c r="B118" i="18"/>
  <c r="B119" i="18"/>
  <c r="D119" i="18" s="1"/>
  <c r="B120" i="18"/>
  <c r="B121" i="18"/>
  <c r="B122" i="18"/>
  <c r="B123" i="18"/>
  <c r="D123" i="18" s="1"/>
  <c r="B124" i="18"/>
  <c r="B125" i="18"/>
  <c r="B126" i="18"/>
  <c r="B127" i="18"/>
  <c r="D127" i="18" s="1"/>
  <c r="B128" i="18"/>
  <c r="B129" i="18"/>
  <c r="B130" i="18"/>
  <c r="B131" i="18"/>
  <c r="D131" i="18" s="1"/>
  <c r="B132" i="18"/>
  <c r="B133" i="18"/>
  <c r="B134" i="18"/>
  <c r="B135" i="18"/>
  <c r="D135" i="18" s="1"/>
  <c r="B136" i="18"/>
  <c r="B137" i="18"/>
  <c r="B138" i="18"/>
  <c r="B139" i="18"/>
  <c r="D139" i="18" s="1"/>
  <c r="B140" i="18"/>
  <c r="B141" i="18"/>
  <c r="B142" i="18"/>
  <c r="B143" i="18"/>
  <c r="D143" i="18" s="1"/>
  <c r="B144" i="18"/>
  <c r="B145" i="18"/>
  <c r="B146" i="18"/>
  <c r="B7" i="18"/>
  <c r="D43" i="18"/>
  <c r="D10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7" i="18"/>
  <c r="E146" i="18"/>
  <c r="E142" i="18"/>
  <c r="E138" i="18"/>
  <c r="E134" i="18"/>
  <c r="E130" i="18"/>
  <c r="E126" i="18"/>
  <c r="E122" i="18"/>
  <c r="E118" i="18"/>
  <c r="E114" i="18"/>
  <c r="E110" i="18"/>
  <c r="E106" i="18"/>
  <c r="E102" i="18"/>
  <c r="E98" i="18"/>
  <c r="E94" i="18"/>
  <c r="E90" i="18"/>
  <c r="E86" i="18"/>
  <c r="E82" i="18"/>
  <c r="E78" i="18"/>
  <c r="E74" i="18"/>
  <c r="E70" i="18"/>
  <c r="E66" i="18"/>
  <c r="E64" i="18"/>
  <c r="E63" i="18"/>
  <c r="E62" i="18"/>
  <c r="E60" i="18"/>
  <c r="E58" i="18"/>
  <c r="E56" i="18"/>
  <c r="E54" i="18"/>
  <c r="E52" i="18"/>
  <c r="E50" i="18"/>
  <c r="E48" i="18"/>
  <c r="E47" i="18"/>
  <c r="E46" i="18"/>
  <c r="E44" i="18"/>
  <c r="E42" i="18"/>
  <c r="E40" i="18"/>
  <c r="E38" i="18"/>
  <c r="E36" i="18"/>
  <c r="E34" i="18"/>
  <c r="E32" i="18"/>
  <c r="E31" i="18"/>
  <c r="E30" i="18"/>
  <c r="E28" i="18"/>
  <c r="E26" i="18"/>
  <c r="E24" i="18"/>
  <c r="E22" i="18"/>
  <c r="E20" i="18"/>
  <c r="E18" i="18"/>
  <c r="E16" i="18"/>
  <c r="E15" i="18"/>
  <c r="E14" i="18"/>
  <c r="E12" i="18"/>
  <c r="G11" i="18"/>
  <c r="E11" i="18"/>
  <c r="F11" i="18" s="1"/>
  <c r="G10" i="18"/>
  <c r="E10" i="18"/>
  <c r="F10" i="18" s="1"/>
  <c r="G9" i="18"/>
  <c r="G8" i="18"/>
  <c r="E8" i="18"/>
  <c r="F8" i="18" s="1"/>
  <c r="G7" i="18"/>
  <c r="F91" i="21" l="1"/>
  <c r="D17" i="19"/>
  <c r="D21" i="19"/>
  <c r="D25" i="19"/>
  <c r="D29" i="19"/>
  <c r="D33" i="19"/>
  <c r="D37" i="19"/>
  <c r="D41" i="19"/>
  <c r="D45" i="19"/>
  <c r="D49" i="19"/>
  <c r="D53" i="19"/>
  <c r="D57" i="19"/>
  <c r="D61" i="19"/>
  <c r="D65" i="19"/>
  <c r="D69" i="19"/>
  <c r="D73" i="19"/>
  <c r="D77" i="19"/>
  <c r="D81" i="19"/>
  <c r="D85" i="19"/>
  <c r="D89" i="19"/>
  <c r="D93" i="19"/>
  <c r="D97" i="19"/>
  <c r="D101" i="19"/>
  <c r="D105" i="19"/>
  <c r="D109" i="19"/>
  <c r="D113" i="19"/>
  <c r="D117" i="19"/>
  <c r="D121" i="19"/>
  <c r="D125" i="19"/>
  <c r="D129" i="19"/>
  <c r="D133" i="19"/>
  <c r="D137" i="19"/>
  <c r="D141" i="19"/>
  <c r="D145" i="19"/>
  <c r="D16" i="19"/>
  <c r="D24" i="19"/>
  <c r="D32" i="19"/>
  <c r="D40" i="19"/>
  <c r="D48" i="19"/>
  <c r="D56" i="19"/>
  <c r="D64" i="19"/>
  <c r="D72" i="19"/>
  <c r="D80" i="19"/>
  <c r="D88" i="19"/>
  <c r="D96" i="19"/>
  <c r="D104" i="19"/>
  <c r="D112" i="19"/>
  <c r="D120" i="19"/>
  <c r="D128" i="19"/>
  <c r="D136" i="19"/>
  <c r="D144" i="19"/>
  <c r="F16" i="21"/>
  <c r="D11" i="19"/>
  <c r="G11" i="19" s="1"/>
  <c r="D124" i="19"/>
  <c r="D108" i="19"/>
  <c r="D76" i="19"/>
  <c r="D52" i="19"/>
  <c r="D36" i="19"/>
  <c r="D12" i="19"/>
  <c r="D12" i="20"/>
  <c r="D32" i="20"/>
  <c r="D36" i="20"/>
  <c r="D56" i="20"/>
  <c r="D72" i="20"/>
  <c r="D92" i="20"/>
  <c r="D128" i="20"/>
  <c r="D143" i="20"/>
  <c r="D14" i="19"/>
  <c r="D18" i="19"/>
  <c r="D22" i="19"/>
  <c r="D26" i="19"/>
  <c r="D30" i="19"/>
  <c r="D34" i="19"/>
  <c r="D38" i="19"/>
  <c r="D42" i="19"/>
  <c r="D46" i="19"/>
  <c r="D50" i="19"/>
  <c r="D54" i="19"/>
  <c r="D58" i="19"/>
  <c r="D62" i="19"/>
  <c r="D66" i="19"/>
  <c r="D70" i="19"/>
  <c r="D74" i="19"/>
  <c r="D78" i="19"/>
  <c r="D82" i="19"/>
  <c r="D86" i="19"/>
  <c r="D90" i="19"/>
  <c r="D94" i="19"/>
  <c r="D98" i="19"/>
  <c r="D102" i="19"/>
  <c r="D106" i="19"/>
  <c r="D110" i="19"/>
  <c r="D114" i="19"/>
  <c r="D118" i="19"/>
  <c r="D122" i="19"/>
  <c r="D126" i="19"/>
  <c r="D130" i="19"/>
  <c r="D134" i="19"/>
  <c r="D138" i="19"/>
  <c r="D142" i="19"/>
  <c r="D146" i="19"/>
  <c r="D13" i="20"/>
  <c r="D17" i="20"/>
  <c r="D21" i="20"/>
  <c r="D25" i="20"/>
  <c r="D29" i="20"/>
  <c r="D33" i="20"/>
  <c r="D37" i="20"/>
  <c r="D41" i="20"/>
  <c r="D45" i="20"/>
  <c r="D49" i="20"/>
  <c r="D53" i="20"/>
  <c r="D57" i="20"/>
  <c r="D61" i="20"/>
  <c r="D65" i="20"/>
  <c r="D69" i="20"/>
  <c r="D73" i="20"/>
  <c r="D77" i="20"/>
  <c r="D81" i="20"/>
  <c r="D85" i="20"/>
  <c r="D89" i="20"/>
  <c r="D93" i="20"/>
  <c r="D97" i="20"/>
  <c r="D101" i="20"/>
  <c r="D105" i="20"/>
  <c r="D109" i="20"/>
  <c r="D113" i="20"/>
  <c r="D117" i="20"/>
  <c r="D121" i="20"/>
  <c r="D125" i="20"/>
  <c r="D129" i="20"/>
  <c r="D133" i="20"/>
  <c r="D138" i="20"/>
  <c r="D146" i="20"/>
  <c r="D132" i="19"/>
  <c r="D92" i="19"/>
  <c r="D60" i="19"/>
  <c r="D28" i="19"/>
  <c r="D11" i="20"/>
  <c r="G11" i="20" s="1"/>
  <c r="D80" i="20"/>
  <c r="D144" i="20"/>
  <c r="G29" i="21"/>
  <c r="I12" i="21"/>
  <c r="Q33" i="8" s="1"/>
  <c r="D40" i="20"/>
  <c r="D48" i="20"/>
  <c r="D52" i="20"/>
  <c r="D64" i="20"/>
  <c r="D76" i="20"/>
  <c r="D84" i="20"/>
  <c r="D96" i="20"/>
  <c r="D100" i="20"/>
  <c r="D112" i="20"/>
  <c r="D116" i="20"/>
  <c r="D124" i="20"/>
  <c r="D136" i="20"/>
  <c r="D145" i="20"/>
  <c r="D147" i="18"/>
  <c r="G147" i="18" s="1"/>
  <c r="F11" i="20"/>
  <c r="D15" i="20"/>
  <c r="D19" i="20"/>
  <c r="D23" i="20"/>
  <c r="G23" i="20" s="1"/>
  <c r="D27" i="20"/>
  <c r="D31" i="20"/>
  <c r="D35" i="20"/>
  <c r="D39" i="20"/>
  <c r="D43" i="20"/>
  <c r="D47" i="20"/>
  <c r="D51" i="20"/>
  <c r="D55" i="20"/>
  <c r="D59" i="20"/>
  <c r="D63" i="20"/>
  <c r="D67" i="20"/>
  <c r="D71" i="20"/>
  <c r="D75" i="20"/>
  <c r="D79" i="20"/>
  <c r="D83" i="20"/>
  <c r="D87" i="20"/>
  <c r="D91" i="20"/>
  <c r="D95" i="20"/>
  <c r="D99" i="20"/>
  <c r="D103" i="20"/>
  <c r="D107" i="20"/>
  <c r="D111" i="20"/>
  <c r="D115" i="20"/>
  <c r="D119" i="20"/>
  <c r="D123" i="20"/>
  <c r="D127" i="20"/>
  <c r="D131" i="20"/>
  <c r="D135" i="20"/>
  <c r="D142" i="20"/>
  <c r="F120" i="21"/>
  <c r="F14" i="21"/>
  <c r="F147" i="18"/>
  <c r="D140" i="19"/>
  <c r="D116" i="19"/>
  <c r="D100" i="19"/>
  <c r="D84" i="19"/>
  <c r="D68" i="19"/>
  <c r="D44" i="19"/>
  <c r="D20" i="19"/>
  <c r="D16" i="20"/>
  <c r="D20" i="20"/>
  <c r="D24" i="20"/>
  <c r="D28" i="20"/>
  <c r="D44" i="20"/>
  <c r="D60" i="20"/>
  <c r="D68" i="20"/>
  <c r="D88" i="20"/>
  <c r="D104" i="20"/>
  <c r="D108" i="20"/>
  <c r="D120" i="20"/>
  <c r="D132" i="20"/>
  <c r="D137" i="20"/>
  <c r="F11" i="19"/>
  <c r="D15" i="19"/>
  <c r="D19" i="19"/>
  <c r="D23" i="19"/>
  <c r="D27" i="19"/>
  <c r="D31" i="19"/>
  <c r="D35" i="19"/>
  <c r="D39" i="19"/>
  <c r="D43" i="19"/>
  <c r="D47" i="19"/>
  <c r="D51" i="19"/>
  <c r="D55" i="19"/>
  <c r="D59" i="19"/>
  <c r="D63" i="19"/>
  <c r="D67" i="19"/>
  <c r="D71" i="19"/>
  <c r="D75" i="19"/>
  <c r="D79" i="19"/>
  <c r="D83" i="19"/>
  <c r="D87" i="19"/>
  <c r="D91" i="19"/>
  <c r="D95" i="19"/>
  <c r="D99" i="19"/>
  <c r="D103" i="19"/>
  <c r="D107" i="19"/>
  <c r="D111" i="19"/>
  <c r="D115" i="19"/>
  <c r="D119" i="19"/>
  <c r="D123" i="19"/>
  <c r="D127" i="19"/>
  <c r="D131" i="19"/>
  <c r="D135" i="19"/>
  <c r="D139" i="19"/>
  <c r="D14" i="20"/>
  <c r="D18" i="20"/>
  <c r="G18" i="20" s="1"/>
  <c r="D22" i="20"/>
  <c r="D26" i="20"/>
  <c r="D30" i="20"/>
  <c r="D34" i="20"/>
  <c r="D38" i="20"/>
  <c r="D42" i="20"/>
  <c r="D46" i="20"/>
  <c r="D50" i="20"/>
  <c r="D54" i="20"/>
  <c r="D58" i="20"/>
  <c r="D62" i="20"/>
  <c r="D66" i="20"/>
  <c r="D70" i="20"/>
  <c r="D74" i="20"/>
  <c r="D78" i="20"/>
  <c r="D82" i="20"/>
  <c r="D86" i="20"/>
  <c r="D90" i="20"/>
  <c r="D94" i="20"/>
  <c r="D98" i="20"/>
  <c r="D102" i="20"/>
  <c r="D106" i="20"/>
  <c r="G106" i="20" s="1"/>
  <c r="D110" i="20"/>
  <c r="D114" i="20"/>
  <c r="D118" i="20"/>
  <c r="D122" i="20"/>
  <c r="D126" i="20"/>
  <c r="D130" i="20"/>
  <c r="D134" i="20"/>
  <c r="D139" i="20"/>
  <c r="D140" i="20"/>
  <c r="D141" i="20"/>
  <c r="D147" i="20"/>
  <c r="F136" i="21"/>
  <c r="F50" i="21"/>
  <c r="D147" i="19"/>
  <c r="F41" i="22"/>
  <c r="F100" i="22"/>
  <c r="F132" i="22"/>
  <c r="F61" i="22"/>
  <c r="F36" i="22"/>
  <c r="F29" i="22"/>
  <c r="F58" i="22"/>
  <c r="F42" i="22"/>
  <c r="F25" i="22"/>
  <c r="F45" i="22"/>
  <c r="F43" i="22"/>
  <c r="F24" i="22"/>
  <c r="F103" i="22"/>
  <c r="F51" i="22"/>
  <c r="F35" i="22"/>
  <c r="F31" i="22"/>
  <c r="F92" i="22"/>
  <c r="F135" i="22"/>
  <c r="F98" i="22"/>
  <c r="G52" i="22"/>
  <c r="F54" i="22"/>
  <c r="F57" i="22"/>
  <c r="F112" i="22"/>
  <c r="F84" i="22"/>
  <c r="F76" i="22"/>
  <c r="F120" i="22"/>
  <c r="F95" i="22"/>
  <c r="F21" i="22"/>
  <c r="F86" i="22"/>
  <c r="F13" i="22"/>
  <c r="I15" i="22" s="1"/>
  <c r="B7" i="32" s="1"/>
  <c r="F19" i="22"/>
  <c r="F49" i="22"/>
  <c r="F33" i="22"/>
  <c r="F32" i="22"/>
  <c r="F116" i="22"/>
  <c r="F125" i="22"/>
  <c r="F28" i="22"/>
  <c r="F65" i="22"/>
  <c r="F107" i="22"/>
  <c r="F22" i="22"/>
  <c r="F96" i="22"/>
  <c r="F123" i="22"/>
  <c r="F119" i="22"/>
  <c r="F118" i="22"/>
  <c r="F75" i="22"/>
  <c r="F53" i="22"/>
  <c r="F37" i="22"/>
  <c r="F16" i="22"/>
  <c r="F63" i="22"/>
  <c r="G63" i="22"/>
  <c r="G130" i="22"/>
  <c r="F130" i="22"/>
  <c r="G117" i="22"/>
  <c r="F117" i="22"/>
  <c r="G101" i="22"/>
  <c r="F101" i="22"/>
  <c r="G85" i="22"/>
  <c r="F85" i="22"/>
  <c r="G69" i="22"/>
  <c r="F69" i="22"/>
  <c r="F133" i="22"/>
  <c r="F106" i="22"/>
  <c r="F74" i="22"/>
  <c r="F126" i="22"/>
  <c r="F99" i="22"/>
  <c r="F68" i="22"/>
  <c r="F110" i="22"/>
  <c r="F78" i="22"/>
  <c r="G137" i="22"/>
  <c r="F137" i="22"/>
  <c r="G121" i="22"/>
  <c r="F121" i="22"/>
  <c r="F67" i="22"/>
  <c r="G67" i="22"/>
  <c r="G146" i="22"/>
  <c r="F146" i="22"/>
  <c r="G113" i="22"/>
  <c r="F113" i="22"/>
  <c r="G97" i="22"/>
  <c r="F97" i="22"/>
  <c r="G81" i="22"/>
  <c r="F81" i="22"/>
  <c r="F147" i="22"/>
  <c r="F131" i="22"/>
  <c r="F143" i="22"/>
  <c r="F127" i="22"/>
  <c r="G138" i="22"/>
  <c r="F138" i="22"/>
  <c r="G122" i="22"/>
  <c r="F122" i="22"/>
  <c r="G109" i="22"/>
  <c r="F109" i="22"/>
  <c r="G93" i="22"/>
  <c r="F93" i="22"/>
  <c r="G77" i="22"/>
  <c r="F77" i="22"/>
  <c r="F114" i="22"/>
  <c r="F82" i="22"/>
  <c r="F90" i="22"/>
  <c r="F142" i="22"/>
  <c r="F115" i="22"/>
  <c r="F83" i="22"/>
  <c r="F94" i="22"/>
  <c r="F66" i="22"/>
  <c r="F71" i="22"/>
  <c r="G145" i="22"/>
  <c r="F145" i="22"/>
  <c r="G129" i="22"/>
  <c r="F129" i="22"/>
  <c r="F104" i="22"/>
  <c r="F88" i="22"/>
  <c r="F72" i="22"/>
  <c r="F128" i="22"/>
  <c r="F140" i="22"/>
  <c r="F124" i="22"/>
  <c r="G105" i="22"/>
  <c r="F105" i="22"/>
  <c r="G89" i="22"/>
  <c r="F89" i="22"/>
  <c r="G73" i="22"/>
  <c r="F73" i="22"/>
  <c r="F141" i="22"/>
  <c r="F111" i="22"/>
  <c r="F79" i="22"/>
  <c r="F87" i="22"/>
  <c r="F134" i="22"/>
  <c r="F102" i="22"/>
  <c r="F70" i="22"/>
  <c r="F64" i="22"/>
  <c r="F91" i="22"/>
  <c r="F59" i="22"/>
  <c r="F66" i="21"/>
  <c r="F27" i="21"/>
  <c r="F55" i="21"/>
  <c r="F84" i="21"/>
  <c r="F65" i="21"/>
  <c r="F82" i="21"/>
  <c r="F121" i="21"/>
  <c r="F22" i="21"/>
  <c r="F87" i="21"/>
  <c r="F147" i="21"/>
  <c r="F132" i="21"/>
  <c r="F15" i="21"/>
  <c r="F20" i="21"/>
  <c r="F104" i="21"/>
  <c r="F88" i="21"/>
  <c r="F100" i="21"/>
  <c r="F77" i="21"/>
  <c r="F124" i="21"/>
  <c r="F70" i="21"/>
  <c r="F28" i="21"/>
  <c r="F71" i="21"/>
  <c r="F24" i="21"/>
  <c r="F72" i="21"/>
  <c r="F52" i="21"/>
  <c r="F58" i="21"/>
  <c r="F12" i="21"/>
  <c r="F31" i="21"/>
  <c r="F34" i="21"/>
  <c r="F83" i="21"/>
  <c r="F127" i="21"/>
  <c r="F95" i="21"/>
  <c r="F139" i="21"/>
  <c r="F56" i="21"/>
  <c r="F30" i="21"/>
  <c r="F68" i="21"/>
  <c r="G35" i="21"/>
  <c r="F35" i="21"/>
  <c r="G51" i="21"/>
  <c r="F51" i="21"/>
  <c r="F141" i="21"/>
  <c r="F109" i="21"/>
  <c r="F93" i="21"/>
  <c r="F79" i="21"/>
  <c r="F75" i="21"/>
  <c r="F40" i="21"/>
  <c r="F59" i="21"/>
  <c r="F41" i="21"/>
  <c r="G118" i="21"/>
  <c r="F118" i="21"/>
  <c r="G94" i="21"/>
  <c r="F94" i="21"/>
  <c r="F33" i="21"/>
  <c r="F25" i="21"/>
  <c r="F39" i="21"/>
  <c r="G142" i="21"/>
  <c r="F142" i="21"/>
  <c r="F133" i="21"/>
  <c r="F119" i="21"/>
  <c r="G78" i="21"/>
  <c r="F78" i="21"/>
  <c r="F131" i="21"/>
  <c r="F116" i="21"/>
  <c r="G90" i="21"/>
  <c r="F90" i="21"/>
  <c r="G86" i="21"/>
  <c r="F86" i="21"/>
  <c r="F89" i="21"/>
  <c r="F64" i="21"/>
  <c r="F54" i="21"/>
  <c r="F44" i="21"/>
  <c r="F140" i="21"/>
  <c r="G98" i="21"/>
  <c r="F98" i="21"/>
  <c r="F63" i="21"/>
  <c r="F48" i="21"/>
  <c r="F32" i="21"/>
  <c r="F47" i="21"/>
  <c r="F17" i="21"/>
  <c r="G110" i="21"/>
  <c r="F110" i="21"/>
  <c r="G122" i="21"/>
  <c r="F122" i="21"/>
  <c r="F69" i="21"/>
  <c r="F123" i="21"/>
  <c r="F74" i="21"/>
  <c r="F135" i="21"/>
  <c r="F85" i="21"/>
  <c r="G106" i="21"/>
  <c r="F106" i="21"/>
  <c r="F128" i="21"/>
  <c r="G102" i="21"/>
  <c r="F102" i="21"/>
  <c r="F107" i="21"/>
  <c r="F67" i="21"/>
  <c r="F57" i="21"/>
  <c r="G126" i="21"/>
  <c r="F126" i="21"/>
  <c r="F117" i="21"/>
  <c r="F103" i="21"/>
  <c r="G138" i="21"/>
  <c r="F138" i="21"/>
  <c r="F115" i="21"/>
  <c r="G134" i="21"/>
  <c r="F134" i="21"/>
  <c r="F125" i="21"/>
  <c r="F96" i="21"/>
  <c r="F73" i="21"/>
  <c r="G130" i="21"/>
  <c r="J15" i="21" s="1"/>
  <c r="C5" i="32" s="1"/>
  <c r="F130" i="21"/>
  <c r="G62" i="21"/>
  <c r="F62" i="21"/>
  <c r="F105" i="21"/>
  <c r="F76" i="21"/>
  <c r="F49" i="21"/>
  <c r="F92" i="21"/>
  <c r="F46" i="21"/>
  <c r="F36" i="21"/>
  <c r="F137" i="21"/>
  <c r="F108" i="21"/>
  <c r="F21" i="21"/>
  <c r="F13" i="21"/>
  <c r="G122" i="20"/>
  <c r="G40" i="20"/>
  <c r="G58" i="20"/>
  <c r="G13" i="20"/>
  <c r="G29" i="20"/>
  <c r="G30" i="20"/>
  <c r="G14" i="20"/>
  <c r="G46" i="20"/>
  <c r="G68" i="20"/>
  <c r="G21" i="20"/>
  <c r="G27" i="20"/>
  <c r="G25" i="20"/>
  <c r="G45" i="20"/>
  <c r="F16" i="20"/>
  <c r="G17" i="20"/>
  <c r="F18" i="20"/>
  <c r="G72" i="20"/>
  <c r="G113" i="20"/>
  <c r="G16" i="20"/>
  <c r="F22" i="20"/>
  <c r="G56" i="20"/>
  <c r="F56" i="20"/>
  <c r="G15" i="20"/>
  <c r="G19" i="20"/>
  <c r="F23" i="20"/>
  <c r="F27" i="20"/>
  <c r="F33" i="20"/>
  <c r="G36" i="20"/>
  <c r="G41" i="20"/>
  <c r="G42" i="20"/>
  <c r="G52" i="20"/>
  <c r="G59" i="20"/>
  <c r="G75" i="20"/>
  <c r="G129" i="20"/>
  <c r="F52" i="20"/>
  <c r="G73" i="20"/>
  <c r="G69" i="20"/>
  <c r="G65" i="20"/>
  <c r="G61" i="20"/>
  <c r="G147" i="20"/>
  <c r="G143" i="20"/>
  <c r="G139" i="20"/>
  <c r="G135" i="20"/>
  <c r="G131" i="20"/>
  <c r="G127" i="20"/>
  <c r="G123" i="20"/>
  <c r="G119" i="20"/>
  <c r="G115" i="20"/>
  <c r="G111" i="20"/>
  <c r="G107" i="20"/>
  <c r="G103" i="20"/>
  <c r="G99" i="20"/>
  <c r="G95" i="20"/>
  <c r="G146" i="20"/>
  <c r="G130" i="20"/>
  <c r="J15" i="20" s="1"/>
  <c r="C4" i="32" s="1"/>
  <c r="G114" i="20"/>
  <c r="G98" i="20"/>
  <c r="G57" i="20"/>
  <c r="G142" i="20"/>
  <c r="G126" i="20"/>
  <c r="G110" i="20"/>
  <c r="G94" i="20"/>
  <c r="G90" i="20"/>
  <c r="G86" i="20"/>
  <c r="G82" i="20"/>
  <c r="G78" i="20"/>
  <c r="G74" i="20"/>
  <c r="G64" i="20"/>
  <c r="G55" i="20"/>
  <c r="G51" i="20"/>
  <c r="G47" i="20"/>
  <c r="G43" i="20"/>
  <c r="G39" i="20"/>
  <c r="G35" i="20"/>
  <c r="G31" i="20"/>
  <c r="G134" i="20"/>
  <c r="G118" i="20"/>
  <c r="G102" i="20"/>
  <c r="G12" i="20"/>
  <c r="G20" i="20"/>
  <c r="G22" i="20"/>
  <c r="G24" i="20"/>
  <c r="G26" i="20"/>
  <c r="G28" i="20"/>
  <c r="G33" i="20"/>
  <c r="G34" i="20"/>
  <c r="F40" i="20"/>
  <c r="F41" i="20"/>
  <c r="G44" i="20"/>
  <c r="G49" i="20"/>
  <c r="G50" i="20"/>
  <c r="F63" i="20"/>
  <c r="G71" i="20"/>
  <c r="G97" i="20"/>
  <c r="F75" i="20"/>
  <c r="F24" i="20"/>
  <c r="F30" i="20"/>
  <c r="G32" i="20"/>
  <c r="F35" i="20"/>
  <c r="G37" i="20"/>
  <c r="F44" i="20"/>
  <c r="F46" i="20"/>
  <c r="G48" i="20"/>
  <c r="G53" i="20"/>
  <c r="F71" i="20"/>
  <c r="F72" i="20"/>
  <c r="F90" i="20"/>
  <c r="G138" i="20"/>
  <c r="F139" i="20"/>
  <c r="G145" i="20"/>
  <c r="G67" i="20"/>
  <c r="G79" i="20"/>
  <c r="G80" i="20"/>
  <c r="G81" i="20"/>
  <c r="G83" i="20"/>
  <c r="G84" i="20"/>
  <c r="G85" i="20"/>
  <c r="G87" i="20"/>
  <c r="G88" i="20"/>
  <c r="G89" i="20"/>
  <c r="G91" i="20"/>
  <c r="G92" i="20"/>
  <c r="G93" i="20"/>
  <c r="F106" i="20"/>
  <c r="G109" i="20"/>
  <c r="F122" i="20"/>
  <c r="G125" i="20"/>
  <c r="F138" i="20"/>
  <c r="G141" i="20"/>
  <c r="F79" i="20"/>
  <c r="F87" i="20"/>
  <c r="F97" i="20"/>
  <c r="G101" i="20"/>
  <c r="F111" i="20"/>
  <c r="G117" i="20"/>
  <c r="G133" i="20"/>
  <c r="F146" i="20"/>
  <c r="G63" i="20"/>
  <c r="G77" i="20"/>
  <c r="F101" i="20"/>
  <c r="G105" i="20"/>
  <c r="F115" i="20"/>
  <c r="G121" i="20"/>
  <c r="F134" i="20"/>
  <c r="G137" i="20"/>
  <c r="G145" i="19"/>
  <c r="G141" i="19"/>
  <c r="G137" i="19"/>
  <c r="G133" i="19"/>
  <c r="G129" i="19"/>
  <c r="G125" i="19"/>
  <c r="G121" i="19"/>
  <c r="G117" i="19"/>
  <c r="G113" i="19"/>
  <c r="G109" i="19"/>
  <c r="G105" i="19"/>
  <c r="G101" i="19"/>
  <c r="G97" i="19"/>
  <c r="G93" i="19"/>
  <c r="G134" i="19"/>
  <c r="G118" i="19"/>
  <c r="G102" i="19"/>
  <c r="G89" i="19"/>
  <c r="G85" i="19"/>
  <c r="G81" i="19"/>
  <c r="G77" i="19"/>
  <c r="G73" i="19"/>
  <c r="G69" i="19"/>
  <c r="G65" i="19"/>
  <c r="G146" i="19"/>
  <c r="G130" i="19"/>
  <c r="G114" i="19"/>
  <c r="G98" i="19"/>
  <c r="G60" i="19"/>
  <c r="G56" i="19"/>
  <c r="G52" i="19"/>
  <c r="G48" i="19"/>
  <c r="G44" i="19"/>
  <c r="G40" i="19"/>
  <c r="G138" i="19"/>
  <c r="G122" i="19"/>
  <c r="G106" i="19"/>
  <c r="G90" i="19"/>
  <c r="G86" i="19"/>
  <c r="G82" i="19"/>
  <c r="G78" i="19"/>
  <c r="G94" i="19"/>
  <c r="G66" i="19"/>
  <c r="G49" i="19"/>
  <c r="G36" i="19"/>
  <c r="G28" i="19"/>
  <c r="G110" i="19"/>
  <c r="G61" i="19"/>
  <c r="G45" i="19"/>
  <c r="G126" i="19"/>
  <c r="G74" i="19"/>
  <c r="G57" i="19"/>
  <c r="G41" i="19"/>
  <c r="G24" i="19"/>
  <c r="G20" i="19"/>
  <c r="G16" i="19"/>
  <c r="G142" i="19"/>
  <c r="G70" i="19"/>
  <c r="G53" i="19"/>
  <c r="G37" i="19"/>
  <c r="G33" i="19"/>
  <c r="G29" i="19"/>
  <c r="G32" i="19"/>
  <c r="G12" i="19"/>
  <c r="G15" i="19"/>
  <c r="F19" i="19"/>
  <c r="F12" i="19"/>
  <c r="G23" i="19"/>
  <c r="G19" i="19"/>
  <c r="F29" i="19"/>
  <c r="G18" i="19"/>
  <c r="G26" i="19"/>
  <c r="G30" i="19"/>
  <c r="G34" i="19"/>
  <c r="G71" i="19"/>
  <c r="G27" i="19"/>
  <c r="G31" i="19"/>
  <c r="G35" i="19"/>
  <c r="G42" i="19"/>
  <c r="G43" i="19"/>
  <c r="F49" i="19"/>
  <c r="F56" i="19"/>
  <c r="G58" i="19"/>
  <c r="G59" i="19"/>
  <c r="F73" i="19"/>
  <c r="G75" i="19"/>
  <c r="G99" i="19"/>
  <c r="F129" i="19"/>
  <c r="F37" i="19"/>
  <c r="F44" i="19"/>
  <c r="G46" i="19"/>
  <c r="G47" i="19"/>
  <c r="G62" i="19"/>
  <c r="G63" i="19"/>
  <c r="F78" i="19"/>
  <c r="F113" i="19"/>
  <c r="F122" i="19"/>
  <c r="G147" i="19"/>
  <c r="F20" i="19"/>
  <c r="F41" i="19"/>
  <c r="F48" i="19"/>
  <c r="G50" i="19"/>
  <c r="G51" i="19"/>
  <c r="F65" i="19"/>
  <c r="G67" i="19"/>
  <c r="F74" i="19"/>
  <c r="F97" i="19"/>
  <c r="F106" i="19"/>
  <c r="G131" i="19"/>
  <c r="G14" i="19"/>
  <c r="G22" i="19"/>
  <c r="G38" i="19"/>
  <c r="G54" i="19"/>
  <c r="F61" i="19"/>
  <c r="F82" i="19"/>
  <c r="G115" i="19"/>
  <c r="F145" i="19"/>
  <c r="G80" i="19"/>
  <c r="G84" i="19"/>
  <c r="G88" i="19"/>
  <c r="F93" i="19"/>
  <c r="G95" i="19"/>
  <c r="G96" i="19"/>
  <c r="F102" i="19"/>
  <c r="F109" i="19"/>
  <c r="G111" i="19"/>
  <c r="G112" i="19"/>
  <c r="F118" i="19"/>
  <c r="F125" i="19"/>
  <c r="G127" i="19"/>
  <c r="G128" i="19"/>
  <c r="F141" i="19"/>
  <c r="G143" i="19"/>
  <c r="G144" i="19"/>
  <c r="F81" i="19"/>
  <c r="F89" i="19"/>
  <c r="F94" i="19"/>
  <c r="F101" i="19"/>
  <c r="G103" i="19"/>
  <c r="G104" i="19"/>
  <c r="F110" i="19"/>
  <c r="F117" i="19"/>
  <c r="G119" i="19"/>
  <c r="G120" i="19"/>
  <c r="F126" i="19"/>
  <c r="F133" i="19"/>
  <c r="G135" i="19"/>
  <c r="G136" i="19"/>
  <c r="F142" i="19"/>
  <c r="G79" i="19"/>
  <c r="G83" i="19"/>
  <c r="G87" i="19"/>
  <c r="G91" i="19"/>
  <c r="F98" i="19"/>
  <c r="G107" i="19"/>
  <c r="F115" i="19"/>
  <c r="G123" i="19"/>
  <c r="G139" i="19"/>
  <c r="J15" i="19" s="1"/>
  <c r="C3" i="32" s="1"/>
  <c r="F146" i="19"/>
  <c r="D61" i="18"/>
  <c r="D146" i="18"/>
  <c r="D138" i="18"/>
  <c r="F138" i="18" s="1"/>
  <c r="D130" i="18"/>
  <c r="G130" i="18" s="1"/>
  <c r="D122" i="18"/>
  <c r="F122" i="18" s="1"/>
  <c r="D110" i="18"/>
  <c r="F110" i="18" s="1"/>
  <c r="D90" i="18"/>
  <c r="G90" i="18" s="1"/>
  <c r="D86" i="18"/>
  <c r="G86" i="18" s="1"/>
  <c r="D78" i="18"/>
  <c r="F78" i="18" s="1"/>
  <c r="D74" i="18"/>
  <c r="G74" i="18" s="1"/>
  <c r="D70" i="18"/>
  <c r="F70" i="18" s="1"/>
  <c r="D66" i="18"/>
  <c r="G66" i="18" s="1"/>
  <c r="D62" i="18"/>
  <c r="F62" i="18" s="1"/>
  <c r="D58" i="18"/>
  <c r="F58" i="18" s="1"/>
  <c r="D54" i="18"/>
  <c r="G54" i="18" s="1"/>
  <c r="D50" i="18"/>
  <c r="G50" i="18" s="1"/>
  <c r="D46" i="18"/>
  <c r="G46" i="18" s="1"/>
  <c r="D42" i="18"/>
  <c r="F42" i="18" s="1"/>
  <c r="D38" i="18"/>
  <c r="F38" i="18" s="1"/>
  <c r="D34" i="18"/>
  <c r="G34" i="18" s="1"/>
  <c r="D30" i="18"/>
  <c r="F30" i="18" s="1"/>
  <c r="D26" i="18"/>
  <c r="G26" i="18" s="1"/>
  <c r="D22" i="18"/>
  <c r="G22" i="18" s="1"/>
  <c r="D18" i="18"/>
  <c r="G18" i="18" s="1"/>
  <c r="D14" i="18"/>
  <c r="G14" i="18" s="1"/>
  <c r="D142" i="18"/>
  <c r="F142" i="18" s="1"/>
  <c r="D134" i="18"/>
  <c r="G134" i="18" s="1"/>
  <c r="D126" i="18"/>
  <c r="F126" i="18" s="1"/>
  <c r="D118" i="18"/>
  <c r="G118" i="18" s="1"/>
  <c r="D114" i="18"/>
  <c r="F114" i="18" s="1"/>
  <c r="D106" i="18"/>
  <c r="G106" i="18" s="1"/>
  <c r="D102" i="18"/>
  <c r="F102" i="18" s="1"/>
  <c r="D98" i="18"/>
  <c r="F98" i="18" s="1"/>
  <c r="D94" i="18"/>
  <c r="G94" i="18" s="1"/>
  <c r="D82" i="18"/>
  <c r="F82" i="18" s="1"/>
  <c r="D144" i="18"/>
  <c r="F144" i="18" s="1"/>
  <c r="D140" i="18"/>
  <c r="F140" i="18" s="1"/>
  <c r="D136" i="18"/>
  <c r="G136" i="18" s="1"/>
  <c r="D132" i="18"/>
  <c r="G132" i="18" s="1"/>
  <c r="D128" i="18"/>
  <c r="D124" i="18"/>
  <c r="F124" i="18" s="1"/>
  <c r="D120" i="18"/>
  <c r="F120" i="18" s="1"/>
  <c r="D116" i="18"/>
  <c r="F116" i="18" s="1"/>
  <c r="D112" i="18"/>
  <c r="G112" i="18" s="1"/>
  <c r="D108" i="18"/>
  <c r="G108" i="18" s="1"/>
  <c r="D104" i="18"/>
  <c r="F104" i="18" s="1"/>
  <c r="D100" i="18"/>
  <c r="F100" i="18" s="1"/>
  <c r="D96" i="18"/>
  <c r="F96" i="18" s="1"/>
  <c r="D92" i="18"/>
  <c r="G92" i="18" s="1"/>
  <c r="D88" i="18"/>
  <c r="F88" i="18" s="1"/>
  <c r="D84" i="18"/>
  <c r="G84" i="18" s="1"/>
  <c r="D80" i="18"/>
  <c r="F80" i="18" s="1"/>
  <c r="D76" i="18"/>
  <c r="F76" i="18" s="1"/>
  <c r="D72" i="18"/>
  <c r="G72" i="18" s="1"/>
  <c r="D68" i="18"/>
  <c r="G68" i="18" s="1"/>
  <c r="D64" i="18"/>
  <c r="G64" i="18" s="1"/>
  <c r="D60" i="18"/>
  <c r="G60" i="18" s="1"/>
  <c r="D56" i="18"/>
  <c r="G56" i="18" s="1"/>
  <c r="D52" i="18"/>
  <c r="G52" i="18" s="1"/>
  <c r="D48" i="18"/>
  <c r="G48" i="18" s="1"/>
  <c r="D44" i="18"/>
  <c r="G44" i="18" s="1"/>
  <c r="D40" i="18"/>
  <c r="G40" i="18" s="1"/>
  <c r="D36" i="18"/>
  <c r="G36" i="18" s="1"/>
  <c r="D32" i="18"/>
  <c r="G32" i="18" s="1"/>
  <c r="D28" i="18"/>
  <c r="G28" i="18" s="1"/>
  <c r="D24" i="18"/>
  <c r="G24" i="18" s="1"/>
  <c r="D20" i="18"/>
  <c r="G20" i="18" s="1"/>
  <c r="D16" i="18"/>
  <c r="G16" i="18" s="1"/>
  <c r="F15" i="18"/>
  <c r="G15" i="18"/>
  <c r="D141" i="18"/>
  <c r="G141" i="18" s="1"/>
  <c r="D137" i="18"/>
  <c r="D125" i="18"/>
  <c r="F125" i="18" s="1"/>
  <c r="D121" i="18"/>
  <c r="G121" i="18" s="1"/>
  <c r="D117" i="18"/>
  <c r="G117" i="18" s="1"/>
  <c r="D113" i="18"/>
  <c r="F113" i="18" s="1"/>
  <c r="D109" i="18"/>
  <c r="G109" i="18" s="1"/>
  <c r="D105" i="18"/>
  <c r="F105" i="18" s="1"/>
  <c r="D101" i="18"/>
  <c r="G101" i="18" s="1"/>
  <c r="D97" i="18"/>
  <c r="G97" i="18" s="1"/>
  <c r="D93" i="18"/>
  <c r="F93" i="18" s="1"/>
  <c r="D89" i="18"/>
  <c r="G89" i="18" s="1"/>
  <c r="D85" i="18"/>
  <c r="F85" i="18" s="1"/>
  <c r="D81" i="18"/>
  <c r="G81" i="18" s="1"/>
  <c r="D77" i="18"/>
  <c r="G77" i="18" s="1"/>
  <c r="D73" i="18"/>
  <c r="G73" i="18" s="1"/>
  <c r="D69" i="18"/>
  <c r="F69" i="18" s="1"/>
  <c r="D65" i="18"/>
  <c r="F65" i="18" s="1"/>
  <c r="D53" i="18"/>
  <c r="G53" i="18" s="1"/>
  <c r="D49" i="18"/>
  <c r="G49" i="18" s="1"/>
  <c r="D45" i="18"/>
  <c r="F45" i="18" s="1"/>
  <c r="D41" i="18"/>
  <c r="G41" i="18" s="1"/>
  <c r="D37" i="18"/>
  <c r="F37" i="18" s="1"/>
  <c r="D33" i="18"/>
  <c r="G33" i="18" s="1"/>
  <c r="D29" i="18"/>
  <c r="G29" i="18" s="1"/>
  <c r="D25" i="18"/>
  <c r="G25" i="18" s="1"/>
  <c r="D21" i="18"/>
  <c r="G21" i="18" s="1"/>
  <c r="D17" i="18"/>
  <c r="G17" i="18" s="1"/>
  <c r="D13" i="18"/>
  <c r="G13" i="18" s="1"/>
  <c r="D133" i="18"/>
  <c r="F133" i="18" s="1"/>
  <c r="D57" i="18"/>
  <c r="G57" i="18" s="1"/>
  <c r="F61" i="18"/>
  <c r="G61" i="18"/>
  <c r="D12" i="18"/>
  <c r="G12" i="18" s="1"/>
  <c r="D63" i="18"/>
  <c r="G63" i="18" s="1"/>
  <c r="D59" i="18"/>
  <c r="G59" i="18" s="1"/>
  <c r="D51" i="18"/>
  <c r="G51" i="18" s="1"/>
  <c r="D47" i="18"/>
  <c r="F47" i="18" s="1"/>
  <c r="D39" i="18"/>
  <c r="F39" i="18" s="1"/>
  <c r="D35" i="18"/>
  <c r="G35" i="18" s="1"/>
  <c r="D27" i="18"/>
  <c r="G27" i="18" s="1"/>
  <c r="D23" i="18"/>
  <c r="G23" i="18" s="1"/>
  <c r="G67" i="18"/>
  <c r="G55" i="18"/>
  <c r="G43" i="18"/>
  <c r="G31" i="18"/>
  <c r="G19" i="18"/>
  <c r="D145" i="18"/>
  <c r="F145" i="18" s="1"/>
  <c r="D129" i="18"/>
  <c r="F129" i="18" s="1"/>
  <c r="F25" i="18"/>
  <c r="F14" i="18"/>
  <c r="F128" i="18"/>
  <c r="G128" i="18"/>
  <c r="F118" i="18"/>
  <c r="G78" i="18"/>
  <c r="F66" i="18"/>
  <c r="G42" i="18"/>
  <c r="F34" i="18"/>
  <c r="G102" i="18"/>
  <c r="G82" i="18"/>
  <c r="G30" i="18"/>
  <c r="G126" i="18"/>
  <c r="G110" i="18"/>
  <c r="F86" i="18"/>
  <c r="F74" i="18"/>
  <c r="G62" i="18"/>
  <c r="F50" i="18"/>
  <c r="F26" i="18"/>
  <c r="F139" i="18"/>
  <c r="G139" i="18"/>
  <c r="G142" i="18"/>
  <c r="F134" i="18"/>
  <c r="F32" i="18"/>
  <c r="F48" i="18"/>
  <c r="F131" i="18"/>
  <c r="G131" i="18"/>
  <c r="F19" i="18"/>
  <c r="F31" i="18"/>
  <c r="F43" i="18"/>
  <c r="F55" i="18"/>
  <c r="F67" i="18"/>
  <c r="G80" i="18"/>
  <c r="F84" i="18"/>
  <c r="G96" i="18"/>
  <c r="G104" i="18"/>
  <c r="F112" i="18"/>
  <c r="G120" i="18"/>
  <c r="F135" i="18"/>
  <c r="G135" i="18"/>
  <c r="F146" i="18"/>
  <c r="G146" i="18"/>
  <c r="J15" i="18" s="1"/>
  <c r="C6" i="32" s="1"/>
  <c r="F130" i="18"/>
  <c r="F71" i="18"/>
  <c r="G71" i="18"/>
  <c r="F75" i="18"/>
  <c r="G75" i="18"/>
  <c r="F79" i="18"/>
  <c r="G79" i="18"/>
  <c r="F81" i="18"/>
  <c r="G83" i="18"/>
  <c r="F83" i="18"/>
  <c r="G87" i="18"/>
  <c r="F87" i="18"/>
  <c r="G91" i="18"/>
  <c r="F91" i="18"/>
  <c r="G93" i="18"/>
  <c r="F95" i="18"/>
  <c r="G95" i="18"/>
  <c r="F99" i="18"/>
  <c r="G99" i="18"/>
  <c r="F103" i="18"/>
  <c r="G103" i="18"/>
  <c r="F107" i="18"/>
  <c r="G107" i="18"/>
  <c r="G111" i="18"/>
  <c r="F111" i="18"/>
  <c r="G115" i="18"/>
  <c r="F115" i="18"/>
  <c r="F117" i="18"/>
  <c r="G119" i="18"/>
  <c r="F119" i="18"/>
  <c r="G123" i="18"/>
  <c r="F123" i="18"/>
  <c r="F127" i="18"/>
  <c r="G127" i="18"/>
  <c r="F143" i="18"/>
  <c r="G143" i="18"/>
  <c r="F40" i="18"/>
  <c r="F56" i="18"/>
  <c r="D20" i="16"/>
  <c r="D21" i="16"/>
  <c r="D22" i="16"/>
  <c r="D23" i="16"/>
  <c r="G23" i="16" s="1"/>
  <c r="H23" i="16" s="1"/>
  <c r="D24" i="16"/>
  <c r="G24" i="16" s="1"/>
  <c r="H24" i="16" s="1"/>
  <c r="D25" i="16"/>
  <c r="D26" i="16"/>
  <c r="D27" i="16"/>
  <c r="G27" i="16" s="1"/>
  <c r="H27" i="16" s="1"/>
  <c r="D28" i="16"/>
  <c r="G28" i="16" s="1"/>
  <c r="H28" i="16" s="1"/>
  <c r="D29" i="16"/>
  <c r="D30" i="16"/>
  <c r="D31" i="16"/>
  <c r="G31" i="16" s="1"/>
  <c r="H31" i="16" s="1"/>
  <c r="D32" i="16"/>
  <c r="G32" i="16" s="1"/>
  <c r="H32" i="16" s="1"/>
  <c r="D33" i="16"/>
  <c r="D34" i="16"/>
  <c r="D35" i="16"/>
  <c r="G35" i="16" s="1"/>
  <c r="H35" i="16" s="1"/>
  <c r="D36" i="16"/>
  <c r="D37" i="16"/>
  <c r="D38" i="16"/>
  <c r="D39" i="16"/>
  <c r="G39" i="16" s="1"/>
  <c r="D40" i="16"/>
  <c r="G40" i="16" s="1"/>
  <c r="H40" i="16" s="1"/>
  <c r="D41" i="16"/>
  <c r="D42" i="16"/>
  <c r="D43" i="16"/>
  <c r="D44" i="16"/>
  <c r="G44" i="16" s="1"/>
  <c r="H44" i="16" s="1"/>
  <c r="D45" i="16"/>
  <c r="D46" i="16"/>
  <c r="D47" i="16"/>
  <c r="D48" i="16"/>
  <c r="G48" i="16" s="1"/>
  <c r="H48" i="16" s="1"/>
  <c r="D49" i="16"/>
  <c r="D50" i="16"/>
  <c r="D51" i="16"/>
  <c r="D52" i="16"/>
  <c r="G52" i="16" s="1"/>
  <c r="H52" i="16" s="1"/>
  <c r="D53" i="16"/>
  <c r="D54" i="16"/>
  <c r="D55" i="16"/>
  <c r="D56" i="16"/>
  <c r="G56" i="16" s="1"/>
  <c r="H56" i="16" s="1"/>
  <c r="D57" i="16"/>
  <c r="D58" i="16"/>
  <c r="D59" i="16"/>
  <c r="D60" i="16"/>
  <c r="G60" i="16" s="1"/>
  <c r="H60" i="16" s="1"/>
  <c r="D61" i="16"/>
  <c r="D62" i="16"/>
  <c r="D63" i="16"/>
  <c r="D64" i="16"/>
  <c r="D65" i="16"/>
  <c r="D66" i="16"/>
  <c r="D67" i="16"/>
  <c r="D68" i="16"/>
  <c r="G68" i="16" s="1"/>
  <c r="H68" i="16" s="1"/>
  <c r="D69" i="16"/>
  <c r="D70" i="16"/>
  <c r="D71" i="16"/>
  <c r="D72" i="16"/>
  <c r="G72" i="16" s="1"/>
  <c r="H72" i="16" s="1"/>
  <c r="D73" i="16"/>
  <c r="D74" i="16"/>
  <c r="D75" i="16"/>
  <c r="D76" i="16"/>
  <c r="G76" i="16" s="1"/>
  <c r="H76" i="16" s="1"/>
  <c r="D77" i="16"/>
  <c r="D78" i="16"/>
  <c r="D79" i="16"/>
  <c r="D80" i="16"/>
  <c r="G80" i="16" s="1"/>
  <c r="H80" i="16" s="1"/>
  <c r="D81" i="16"/>
  <c r="D82" i="16"/>
  <c r="D83" i="16"/>
  <c r="D84" i="16"/>
  <c r="G84" i="16" s="1"/>
  <c r="H84" i="16" s="1"/>
  <c r="D85" i="16"/>
  <c r="D86" i="16"/>
  <c r="D87" i="16"/>
  <c r="D88" i="16"/>
  <c r="G88" i="16" s="1"/>
  <c r="H88" i="16" s="1"/>
  <c r="D89" i="16"/>
  <c r="D90" i="16"/>
  <c r="D91" i="16"/>
  <c r="D92" i="16"/>
  <c r="G92" i="16" s="1"/>
  <c r="H92" i="16" s="1"/>
  <c r="D93" i="16"/>
  <c r="D94" i="16"/>
  <c r="D95" i="16"/>
  <c r="D96" i="16"/>
  <c r="D97" i="16"/>
  <c r="D98" i="16"/>
  <c r="D99" i="16"/>
  <c r="D100" i="16"/>
  <c r="G100" i="16" s="1"/>
  <c r="H100" i="16" s="1"/>
  <c r="D101" i="16"/>
  <c r="D102" i="16"/>
  <c r="D103" i="16"/>
  <c r="D104" i="16"/>
  <c r="G104" i="16" s="1"/>
  <c r="H104" i="16" s="1"/>
  <c r="D105" i="16"/>
  <c r="D106" i="16"/>
  <c r="D107" i="16"/>
  <c r="D108" i="16"/>
  <c r="G108" i="16" s="1"/>
  <c r="H108" i="16" s="1"/>
  <c r="D109" i="16"/>
  <c r="D110" i="16"/>
  <c r="D111" i="16"/>
  <c r="D112" i="16"/>
  <c r="G112" i="16" s="1"/>
  <c r="H112" i="16" s="1"/>
  <c r="D113" i="16"/>
  <c r="D114" i="16"/>
  <c r="D115" i="16"/>
  <c r="D116" i="16"/>
  <c r="G116" i="16" s="1"/>
  <c r="H116" i="16" s="1"/>
  <c r="D117" i="16"/>
  <c r="D118" i="16"/>
  <c r="D119" i="16"/>
  <c r="D120" i="16"/>
  <c r="G120" i="16" s="1"/>
  <c r="H120" i="16" s="1"/>
  <c r="D121" i="16"/>
  <c r="D122" i="16"/>
  <c r="D123" i="16"/>
  <c r="D124" i="16"/>
  <c r="G124" i="16" s="1"/>
  <c r="H124" i="16" s="1"/>
  <c r="D125" i="16"/>
  <c r="D126" i="16"/>
  <c r="D127" i="16"/>
  <c r="D128" i="16"/>
  <c r="G128" i="16" s="1"/>
  <c r="H128" i="16" s="1"/>
  <c r="D129" i="16"/>
  <c r="D130" i="16"/>
  <c r="D131" i="16"/>
  <c r="D132" i="16"/>
  <c r="G132" i="16" s="1"/>
  <c r="H132" i="16" s="1"/>
  <c r="D133" i="16"/>
  <c r="D134" i="16"/>
  <c r="D135" i="16"/>
  <c r="D136" i="16"/>
  <c r="G136" i="16" s="1"/>
  <c r="H136" i="16" s="1"/>
  <c r="D137" i="16"/>
  <c r="D138" i="16"/>
  <c r="D139" i="16"/>
  <c r="D140" i="16"/>
  <c r="G140" i="16" s="1"/>
  <c r="H140" i="16" s="1"/>
  <c r="D141" i="16"/>
  <c r="D142" i="16"/>
  <c r="D143" i="16"/>
  <c r="D144" i="16"/>
  <c r="G144" i="16" s="1"/>
  <c r="H144" i="16" s="1"/>
  <c r="D145" i="16"/>
  <c r="D146" i="16"/>
  <c r="D147" i="16"/>
  <c r="D148" i="16"/>
  <c r="G148" i="16" s="1"/>
  <c r="H148" i="16" s="1"/>
  <c r="D149" i="16"/>
  <c r="D150" i="16"/>
  <c r="D151" i="16"/>
  <c r="D152" i="16"/>
  <c r="G152" i="16" s="1"/>
  <c r="H152" i="16" s="1"/>
  <c r="D153" i="16"/>
  <c r="D154" i="16"/>
  <c r="D155" i="16"/>
  <c r="D156" i="16"/>
  <c r="G156" i="16" s="1"/>
  <c r="H156" i="16" s="1"/>
  <c r="D157" i="16"/>
  <c r="D158" i="16"/>
  <c r="D159" i="16"/>
  <c r="D160" i="16"/>
  <c r="G160" i="16" s="1"/>
  <c r="H160" i="16" s="1"/>
  <c r="D161" i="16"/>
  <c r="D162" i="16"/>
  <c r="D163" i="16"/>
  <c r="D164" i="16"/>
  <c r="G164" i="16" s="1"/>
  <c r="H164" i="16" s="1"/>
  <c r="D165" i="16"/>
  <c r="D166" i="16"/>
  <c r="D167" i="16"/>
  <c r="D168" i="16"/>
  <c r="G168" i="16" s="1"/>
  <c r="H168" i="16" s="1"/>
  <c r="D169" i="16"/>
  <c r="D170" i="16"/>
  <c r="D171" i="16"/>
  <c r="D172" i="16"/>
  <c r="G172" i="16" s="1"/>
  <c r="H172" i="16" s="1"/>
  <c r="D173" i="16"/>
  <c r="D174" i="16"/>
  <c r="D175" i="16"/>
  <c r="D176" i="16"/>
  <c r="G176" i="16" s="1"/>
  <c r="H176" i="16" s="1"/>
  <c r="D177" i="16"/>
  <c r="D178" i="16"/>
  <c r="D179" i="16"/>
  <c r="D180" i="16"/>
  <c r="G180" i="16" s="1"/>
  <c r="H180" i="16" s="1"/>
  <c r="D181" i="16"/>
  <c r="D182" i="16"/>
  <c r="D183" i="16"/>
  <c r="D184" i="16"/>
  <c r="G184" i="16" s="1"/>
  <c r="H184" i="16" s="1"/>
  <c r="D185" i="16"/>
  <c r="D186" i="16"/>
  <c r="D187" i="16"/>
  <c r="D188" i="16"/>
  <c r="G188" i="16" s="1"/>
  <c r="H188" i="16" s="1"/>
  <c r="D189" i="16"/>
  <c r="D190" i="16"/>
  <c r="D191" i="16"/>
  <c r="D192" i="16"/>
  <c r="G192" i="16" s="1"/>
  <c r="H192" i="16" s="1"/>
  <c r="D193" i="16"/>
  <c r="D194" i="16"/>
  <c r="D195" i="16"/>
  <c r="D196" i="16"/>
  <c r="G196" i="16" s="1"/>
  <c r="H196" i="16" s="1"/>
  <c r="D197" i="16"/>
  <c r="D198" i="16"/>
  <c r="D199" i="16"/>
  <c r="D200" i="16"/>
  <c r="G200" i="16" s="1"/>
  <c r="H200" i="16" s="1"/>
  <c r="D201" i="16"/>
  <c r="D202" i="16"/>
  <c r="D203" i="16"/>
  <c r="D204" i="16"/>
  <c r="G204" i="16" s="1"/>
  <c r="H204" i="16" s="1"/>
  <c r="D205" i="16"/>
  <c r="D206" i="16"/>
  <c r="D207" i="16"/>
  <c r="D208" i="16"/>
  <c r="G208" i="16" s="1"/>
  <c r="H208" i="16" s="1"/>
  <c r="D209" i="16"/>
  <c r="D210" i="16"/>
  <c r="D211" i="16"/>
  <c r="D212" i="16"/>
  <c r="G212" i="16" s="1"/>
  <c r="H212" i="16" s="1"/>
  <c r="D213" i="16"/>
  <c r="D214" i="16"/>
  <c r="D215" i="16"/>
  <c r="D216" i="16"/>
  <c r="G216" i="16" s="1"/>
  <c r="H216" i="16" s="1"/>
  <c r="D217" i="16"/>
  <c r="D218" i="16"/>
  <c r="D219" i="16"/>
  <c r="D220" i="16"/>
  <c r="G220" i="16" s="1"/>
  <c r="H220" i="16" s="1"/>
  <c r="D221" i="16"/>
  <c r="D222" i="16"/>
  <c r="D223" i="16"/>
  <c r="D224" i="16"/>
  <c r="G224" i="16" s="1"/>
  <c r="H224" i="16" s="1"/>
  <c r="D225" i="16"/>
  <c r="D226" i="16"/>
  <c r="D227" i="16"/>
  <c r="D228" i="16"/>
  <c r="G228" i="16" s="1"/>
  <c r="H228" i="16" s="1"/>
  <c r="D229" i="16"/>
  <c r="D230" i="16"/>
  <c r="D231" i="16"/>
  <c r="D232" i="16"/>
  <c r="G232" i="16" s="1"/>
  <c r="H232" i="16" s="1"/>
  <c r="D233" i="16"/>
  <c r="D234" i="16"/>
  <c r="D235" i="16"/>
  <c r="D236" i="16"/>
  <c r="G236" i="16" s="1"/>
  <c r="H236" i="16" s="1"/>
  <c r="D237" i="16"/>
  <c r="D238" i="16"/>
  <c r="D239" i="16"/>
  <c r="D240" i="16"/>
  <c r="G240" i="16" s="1"/>
  <c r="H240" i="16" s="1"/>
  <c r="D241" i="16"/>
  <c r="D242" i="16"/>
  <c r="D243" i="16"/>
  <c r="G243" i="16" s="1"/>
  <c r="H243" i="16" s="1"/>
  <c r="D244" i="16"/>
  <c r="G244" i="16" s="1"/>
  <c r="H244" i="16" s="1"/>
  <c r="D245" i="16"/>
  <c r="D246" i="16"/>
  <c r="D247" i="16"/>
  <c r="G247" i="16" s="1"/>
  <c r="H247" i="16" s="1"/>
  <c r="D248" i="16"/>
  <c r="G248" i="16" s="1"/>
  <c r="D249" i="16"/>
  <c r="G249" i="16" s="1"/>
  <c r="H249" i="16" s="1"/>
  <c r="D250" i="16"/>
  <c r="D19" i="16"/>
  <c r="G19" i="16" s="1"/>
  <c r="H19" i="16" s="1"/>
  <c r="G242" i="16"/>
  <c r="H242" i="16" s="1"/>
  <c r="E242" i="16"/>
  <c r="E243" i="16"/>
  <c r="E244" i="16"/>
  <c r="G245" i="16"/>
  <c r="H245" i="16" s="1"/>
  <c r="E245" i="16"/>
  <c r="F245" i="16" s="1"/>
  <c r="G246" i="16"/>
  <c r="H246" i="16" s="1"/>
  <c r="E246" i="16"/>
  <c r="E247" i="16"/>
  <c r="F247" i="16" s="1"/>
  <c r="E248" i="16"/>
  <c r="E249" i="16"/>
  <c r="F249" i="16" s="1"/>
  <c r="G250" i="16"/>
  <c r="H250" i="16" s="1"/>
  <c r="E250" i="16"/>
  <c r="D17" i="15"/>
  <c r="D18" i="15"/>
  <c r="D19" i="15"/>
  <c r="G19" i="15" s="1"/>
  <c r="H19" i="15" s="1"/>
  <c r="D20" i="15"/>
  <c r="G20" i="15" s="1"/>
  <c r="H20" i="15" s="1"/>
  <c r="D21" i="15"/>
  <c r="G21" i="15" s="1"/>
  <c r="H21" i="15" s="1"/>
  <c r="D22" i="15"/>
  <c r="D23" i="15"/>
  <c r="D24" i="15"/>
  <c r="G24" i="15" s="1"/>
  <c r="H24" i="15" s="1"/>
  <c r="D25" i="15"/>
  <c r="G25" i="15" s="1"/>
  <c r="H25" i="15" s="1"/>
  <c r="D26" i="15"/>
  <c r="D27" i="15"/>
  <c r="G27" i="15" s="1"/>
  <c r="H27" i="15" s="1"/>
  <c r="D28" i="15"/>
  <c r="D29" i="15"/>
  <c r="D30" i="15"/>
  <c r="D31" i="15"/>
  <c r="G31" i="15" s="1"/>
  <c r="H31" i="15" s="1"/>
  <c r="D32" i="15"/>
  <c r="G32" i="15" s="1"/>
  <c r="H32" i="15" s="1"/>
  <c r="D33" i="15"/>
  <c r="G33" i="15" s="1"/>
  <c r="H33" i="15" s="1"/>
  <c r="D34" i="15"/>
  <c r="D35" i="15"/>
  <c r="D36" i="15"/>
  <c r="G36" i="15" s="1"/>
  <c r="H36" i="15" s="1"/>
  <c r="D37" i="15"/>
  <c r="D38" i="15"/>
  <c r="D39" i="15"/>
  <c r="G39" i="15" s="1"/>
  <c r="H39" i="15" s="1"/>
  <c r="D40" i="15"/>
  <c r="D41" i="15"/>
  <c r="G41" i="15" s="1"/>
  <c r="H41" i="15" s="1"/>
  <c r="D42" i="15"/>
  <c r="D43" i="15"/>
  <c r="D44" i="15"/>
  <c r="G44" i="15" s="1"/>
  <c r="H44" i="15" s="1"/>
  <c r="D45" i="15"/>
  <c r="G45" i="15" s="1"/>
  <c r="H45" i="15" s="1"/>
  <c r="D46" i="15"/>
  <c r="D47" i="15"/>
  <c r="G47" i="15" s="1"/>
  <c r="H47" i="15" s="1"/>
  <c r="D48" i="15"/>
  <c r="D49" i="15"/>
  <c r="D50" i="15"/>
  <c r="D51" i="15"/>
  <c r="G51" i="15" s="1"/>
  <c r="H51" i="15" s="1"/>
  <c r="D52" i="15"/>
  <c r="G52" i="15" s="1"/>
  <c r="H52" i="15" s="1"/>
  <c r="D53" i="15"/>
  <c r="G53" i="15" s="1"/>
  <c r="H53" i="15" s="1"/>
  <c r="D54" i="15"/>
  <c r="D55" i="15"/>
  <c r="G55" i="15" s="1"/>
  <c r="H55" i="15" s="1"/>
  <c r="D56" i="15"/>
  <c r="D57" i="15"/>
  <c r="G57" i="15" s="1"/>
  <c r="H57" i="15" s="1"/>
  <c r="D58" i="15"/>
  <c r="D59" i="15"/>
  <c r="G59" i="15" s="1"/>
  <c r="H59" i="15" s="1"/>
  <c r="D60" i="15"/>
  <c r="D61" i="15"/>
  <c r="D62" i="15"/>
  <c r="D63" i="15"/>
  <c r="D64" i="15"/>
  <c r="D65" i="15"/>
  <c r="G65" i="15" s="1"/>
  <c r="H65" i="15" s="1"/>
  <c r="D66" i="15"/>
  <c r="D67" i="15"/>
  <c r="G67" i="15" s="1"/>
  <c r="H67" i="15" s="1"/>
  <c r="D68" i="15"/>
  <c r="G68" i="15" s="1"/>
  <c r="H68" i="15" s="1"/>
  <c r="D69" i="15"/>
  <c r="D70" i="15"/>
  <c r="D71" i="15"/>
  <c r="D72" i="15"/>
  <c r="D73" i="15"/>
  <c r="D74" i="15"/>
  <c r="D75" i="15"/>
  <c r="G75" i="15" s="1"/>
  <c r="H75" i="15" s="1"/>
  <c r="D76" i="15"/>
  <c r="G76" i="15" s="1"/>
  <c r="H76" i="15" s="1"/>
  <c r="D77" i="15"/>
  <c r="G77" i="15" s="1"/>
  <c r="H77" i="15" s="1"/>
  <c r="D78" i="15"/>
  <c r="D79" i="15"/>
  <c r="D80" i="15"/>
  <c r="G80" i="15" s="1"/>
  <c r="H80" i="15" s="1"/>
  <c r="D81" i="15"/>
  <c r="G81" i="15" s="1"/>
  <c r="H81" i="15" s="1"/>
  <c r="D82" i="15"/>
  <c r="D83" i="15"/>
  <c r="G83" i="15" s="1"/>
  <c r="H83" i="15" s="1"/>
  <c r="D84" i="15"/>
  <c r="D85" i="15"/>
  <c r="D86" i="15"/>
  <c r="D87" i="15"/>
  <c r="G87" i="15" s="1"/>
  <c r="H87" i="15" s="1"/>
  <c r="D88" i="15"/>
  <c r="D89" i="15"/>
  <c r="D90" i="15"/>
  <c r="D91" i="15"/>
  <c r="D92" i="15"/>
  <c r="G92" i="15" s="1"/>
  <c r="H92" i="15" s="1"/>
  <c r="D93" i="15"/>
  <c r="G93" i="15" s="1"/>
  <c r="H93" i="15" s="1"/>
  <c r="D94" i="15"/>
  <c r="D95" i="15"/>
  <c r="D96" i="15"/>
  <c r="D97" i="15"/>
  <c r="D98" i="15"/>
  <c r="D99" i="15"/>
  <c r="D100" i="15"/>
  <c r="G100" i="15" s="1"/>
  <c r="H100" i="15" s="1"/>
  <c r="D101" i="15"/>
  <c r="D102" i="15"/>
  <c r="D103" i="15"/>
  <c r="D104" i="15"/>
  <c r="G104" i="15" s="1"/>
  <c r="H104" i="15" s="1"/>
  <c r="D105" i="15"/>
  <c r="D106" i="15"/>
  <c r="D107" i="15"/>
  <c r="D108" i="15"/>
  <c r="D109" i="15"/>
  <c r="G109" i="15" s="1"/>
  <c r="H109" i="15" s="1"/>
  <c r="D110" i="15"/>
  <c r="D111" i="15"/>
  <c r="D112" i="15"/>
  <c r="G112" i="15" s="1"/>
  <c r="H112" i="15" s="1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G125" i="15" s="1"/>
  <c r="H125" i="15" s="1"/>
  <c r="D126" i="15"/>
  <c r="D127" i="15"/>
  <c r="D128" i="15"/>
  <c r="D129" i="15"/>
  <c r="D130" i="15"/>
  <c r="D131" i="15"/>
  <c r="D132" i="15"/>
  <c r="G132" i="15" s="1"/>
  <c r="H132" i="15" s="1"/>
  <c r="D133" i="15"/>
  <c r="G133" i="15" s="1"/>
  <c r="H133" i="15" s="1"/>
  <c r="D134" i="15"/>
  <c r="D135" i="15"/>
  <c r="D136" i="15"/>
  <c r="G136" i="15" s="1"/>
  <c r="H136" i="15" s="1"/>
  <c r="D137" i="15"/>
  <c r="D138" i="15"/>
  <c r="D139" i="15"/>
  <c r="D140" i="15"/>
  <c r="D141" i="15"/>
  <c r="G141" i="15" s="1"/>
  <c r="H141" i="15" s="1"/>
  <c r="D142" i="15"/>
  <c r="D143" i="15"/>
  <c r="D144" i="15"/>
  <c r="D145" i="15"/>
  <c r="D146" i="15"/>
  <c r="D147" i="15"/>
  <c r="D148" i="15"/>
  <c r="D149" i="15"/>
  <c r="G149" i="15" s="1"/>
  <c r="H149" i="15" s="1"/>
  <c r="D150" i="15"/>
  <c r="D151" i="15"/>
  <c r="D152" i="15"/>
  <c r="G152" i="15" s="1"/>
  <c r="H152" i="15" s="1"/>
  <c r="D153" i="15"/>
  <c r="G153" i="15" s="1"/>
  <c r="H153" i="15" s="1"/>
  <c r="D154" i="15"/>
  <c r="D155" i="15"/>
  <c r="G155" i="15" s="1"/>
  <c r="H155" i="15" s="1"/>
  <c r="D156" i="15"/>
  <c r="D157" i="15"/>
  <c r="G157" i="15" s="1"/>
  <c r="H157" i="15" s="1"/>
  <c r="D158" i="15"/>
  <c r="D159" i="15"/>
  <c r="D160" i="15"/>
  <c r="G160" i="15" s="1"/>
  <c r="H160" i="15" s="1"/>
  <c r="D161" i="15"/>
  <c r="D162" i="15"/>
  <c r="D163" i="15"/>
  <c r="G163" i="15" s="1"/>
  <c r="H163" i="15" s="1"/>
  <c r="D164" i="15"/>
  <c r="G164" i="15" s="1"/>
  <c r="H164" i="15" s="1"/>
  <c r="D165" i="15"/>
  <c r="G165" i="15" s="1"/>
  <c r="H165" i="15" s="1"/>
  <c r="D166" i="15"/>
  <c r="D167" i="15"/>
  <c r="G167" i="15" s="1"/>
  <c r="H167" i="15" s="1"/>
  <c r="D168" i="15"/>
  <c r="G168" i="15" s="1"/>
  <c r="H168" i="15" s="1"/>
  <c r="D169" i="15"/>
  <c r="D170" i="15"/>
  <c r="D171" i="15"/>
  <c r="D172" i="15"/>
  <c r="D173" i="15"/>
  <c r="G173" i="15" s="1"/>
  <c r="H173" i="15" s="1"/>
  <c r="D174" i="15"/>
  <c r="D175" i="15"/>
  <c r="G175" i="15" s="1"/>
  <c r="H175" i="15" s="1"/>
  <c r="D176" i="15"/>
  <c r="D177" i="15"/>
  <c r="G177" i="15" s="1"/>
  <c r="H177" i="15" s="1"/>
  <c r="D178" i="15"/>
  <c r="D179" i="15"/>
  <c r="G179" i="15" s="1"/>
  <c r="H179" i="15" s="1"/>
  <c r="D180" i="15"/>
  <c r="G180" i="15" s="1"/>
  <c r="H180" i="15" s="1"/>
  <c r="D181" i="15"/>
  <c r="G181" i="15" s="1"/>
  <c r="H181" i="15" s="1"/>
  <c r="D182" i="15"/>
  <c r="D183" i="15"/>
  <c r="G183" i="15" s="1"/>
  <c r="H183" i="15" s="1"/>
  <c r="D184" i="15"/>
  <c r="G184" i="15" s="1"/>
  <c r="H184" i="15" s="1"/>
  <c r="D185" i="15"/>
  <c r="G185" i="15" s="1"/>
  <c r="H185" i="15" s="1"/>
  <c r="D186" i="15"/>
  <c r="D187" i="15"/>
  <c r="G187" i="15" s="1"/>
  <c r="H187" i="15" s="1"/>
  <c r="D188" i="15"/>
  <c r="D189" i="15"/>
  <c r="G189" i="15" s="1"/>
  <c r="H189" i="15" s="1"/>
  <c r="D190" i="15"/>
  <c r="D191" i="15"/>
  <c r="G191" i="15" s="1"/>
  <c r="H191" i="15" s="1"/>
  <c r="D192" i="15"/>
  <c r="D193" i="15"/>
  <c r="D194" i="15"/>
  <c r="D195" i="15"/>
  <c r="D196" i="15"/>
  <c r="G196" i="15" s="1"/>
  <c r="H196" i="15" s="1"/>
  <c r="D197" i="15"/>
  <c r="G197" i="15" s="1"/>
  <c r="H197" i="15" s="1"/>
  <c r="D198" i="15"/>
  <c r="D199" i="15"/>
  <c r="G199" i="15" s="1"/>
  <c r="H199" i="15" s="1"/>
  <c r="D200" i="15"/>
  <c r="G200" i="15" s="1"/>
  <c r="H200" i="15" s="1"/>
  <c r="D201" i="15"/>
  <c r="D202" i="15"/>
  <c r="D203" i="15"/>
  <c r="G203" i="15" s="1"/>
  <c r="H203" i="15" s="1"/>
  <c r="D204" i="15"/>
  <c r="D205" i="15"/>
  <c r="G205" i="15" s="1"/>
  <c r="H205" i="15" s="1"/>
  <c r="D206" i="15"/>
  <c r="D207" i="15"/>
  <c r="G207" i="15" s="1"/>
  <c r="H207" i="15" s="1"/>
  <c r="D208" i="15"/>
  <c r="D209" i="15"/>
  <c r="G209" i="15" s="1"/>
  <c r="H209" i="15" s="1"/>
  <c r="D210" i="15"/>
  <c r="D211" i="15"/>
  <c r="G211" i="15" s="1"/>
  <c r="H211" i="15" s="1"/>
  <c r="D212" i="15"/>
  <c r="D213" i="15"/>
  <c r="G213" i="15" s="1"/>
  <c r="H213" i="15" s="1"/>
  <c r="D214" i="15"/>
  <c r="D215" i="15"/>
  <c r="D216" i="15"/>
  <c r="G216" i="15" s="1"/>
  <c r="H216" i="15" s="1"/>
  <c r="D217" i="15"/>
  <c r="G217" i="15" s="1"/>
  <c r="H217" i="15" s="1"/>
  <c r="D218" i="15"/>
  <c r="D219" i="15"/>
  <c r="G219" i="15" s="1"/>
  <c r="H219" i="15" s="1"/>
  <c r="D220" i="15"/>
  <c r="D221" i="15"/>
  <c r="G221" i="15" s="1"/>
  <c r="H221" i="15" s="1"/>
  <c r="D222" i="15"/>
  <c r="D223" i="15"/>
  <c r="D224" i="15"/>
  <c r="D225" i="15"/>
  <c r="G225" i="15" s="1"/>
  <c r="H225" i="15" s="1"/>
  <c r="D226" i="15"/>
  <c r="D227" i="15"/>
  <c r="G227" i="15" s="1"/>
  <c r="H227" i="15" s="1"/>
  <c r="D228" i="15"/>
  <c r="G228" i="15" s="1"/>
  <c r="H228" i="15" s="1"/>
  <c r="D229" i="15"/>
  <c r="G229" i="15" s="1"/>
  <c r="H229" i="15" s="1"/>
  <c r="D230" i="15"/>
  <c r="D231" i="15"/>
  <c r="G231" i="15" s="1"/>
  <c r="H231" i="15" s="1"/>
  <c r="D232" i="15"/>
  <c r="G232" i="15" s="1"/>
  <c r="H232" i="15" s="1"/>
  <c r="D233" i="15"/>
  <c r="D234" i="15"/>
  <c r="D235" i="15"/>
  <c r="D16" i="15"/>
  <c r="G16" i="15" s="1"/>
  <c r="H16" i="15" s="1"/>
  <c r="G17" i="15"/>
  <c r="H17" i="15" s="1"/>
  <c r="G22" i="15"/>
  <c r="H22" i="15" s="1"/>
  <c r="G26" i="15"/>
  <c r="H26" i="15" s="1"/>
  <c r="G29" i="15"/>
  <c r="H29" i="15" s="1"/>
  <c r="G30" i="15"/>
  <c r="H30" i="15" s="1"/>
  <c r="G34" i="15"/>
  <c r="H34" i="15" s="1"/>
  <c r="G42" i="15"/>
  <c r="H42" i="15" s="1"/>
  <c r="G46" i="15"/>
  <c r="H46" i="15" s="1"/>
  <c r="G49" i="15"/>
  <c r="H49" i="15" s="1"/>
  <c r="G50" i="15"/>
  <c r="H50" i="15" s="1"/>
  <c r="G58" i="15"/>
  <c r="H58" i="15" s="1"/>
  <c r="G60" i="15"/>
  <c r="H60" i="15" s="1"/>
  <c r="G61" i="15"/>
  <c r="H61" i="15" s="1"/>
  <c r="G62" i="15"/>
  <c r="H62" i="15" s="1"/>
  <c r="G66" i="15"/>
  <c r="H66" i="15" s="1"/>
  <c r="G73" i="15"/>
  <c r="H73" i="15" s="1"/>
  <c r="G78" i="15"/>
  <c r="H78" i="15" s="1"/>
  <c r="G82" i="15"/>
  <c r="H82" i="15" s="1"/>
  <c r="G85" i="15"/>
  <c r="H85" i="15" s="1"/>
  <c r="G86" i="15"/>
  <c r="H86" i="15" s="1"/>
  <c r="G101" i="15"/>
  <c r="H101" i="15" s="1"/>
  <c r="G117" i="15"/>
  <c r="H117" i="15" s="1"/>
  <c r="G154" i="15"/>
  <c r="H154" i="15" s="1"/>
  <c r="G166" i="15"/>
  <c r="H166" i="15" s="1"/>
  <c r="G169" i="15"/>
  <c r="H169" i="15" s="1"/>
  <c r="G170" i="15"/>
  <c r="H170" i="15" s="1"/>
  <c r="G178" i="15"/>
  <c r="H178" i="15" s="1"/>
  <c r="G182" i="15"/>
  <c r="H182" i="15" s="1"/>
  <c r="G186" i="15"/>
  <c r="H186" i="15" s="1"/>
  <c r="G194" i="15"/>
  <c r="H194" i="15" s="1"/>
  <c r="G198" i="15"/>
  <c r="H198" i="15" s="1"/>
  <c r="G201" i="15"/>
  <c r="H201" i="15" s="1"/>
  <c r="G202" i="15"/>
  <c r="H202" i="15" s="1"/>
  <c r="G210" i="15"/>
  <c r="H210" i="15" s="1"/>
  <c r="G212" i="15"/>
  <c r="H212" i="15" s="1"/>
  <c r="G214" i="15"/>
  <c r="H214" i="15" s="1"/>
  <c r="G218" i="15"/>
  <c r="H218" i="15" s="1"/>
  <c r="G226" i="15"/>
  <c r="H226" i="15" s="1"/>
  <c r="G230" i="15"/>
  <c r="H230" i="15" s="1"/>
  <c r="G233" i="15"/>
  <c r="G234" i="15"/>
  <c r="H234" i="15" s="1"/>
  <c r="G37" i="15"/>
  <c r="H37" i="15" s="1"/>
  <c r="G69" i="15"/>
  <c r="H69" i="15" s="1"/>
  <c r="G84" i="15"/>
  <c r="H84" i="15" s="1"/>
  <c r="G88" i="15"/>
  <c r="H88" i="15" s="1"/>
  <c r="G128" i="15"/>
  <c r="H128" i="15" s="1"/>
  <c r="G161" i="15"/>
  <c r="H161" i="15" s="1"/>
  <c r="G193" i="15"/>
  <c r="H193" i="15" s="1"/>
  <c r="G7" i="14"/>
  <c r="H7" i="14" s="1"/>
  <c r="D13" i="14"/>
  <c r="G13" i="14" s="1"/>
  <c r="H13" i="14" s="1"/>
  <c r="D14" i="14"/>
  <c r="G14" i="14" s="1"/>
  <c r="H14" i="14" s="1"/>
  <c r="D15" i="14"/>
  <c r="D16" i="14"/>
  <c r="D17" i="14"/>
  <c r="G17" i="14" s="1"/>
  <c r="H17" i="14" s="1"/>
  <c r="D18" i="14"/>
  <c r="D19" i="14"/>
  <c r="D20" i="14"/>
  <c r="D21" i="14"/>
  <c r="G21" i="14" s="1"/>
  <c r="H21" i="14" s="1"/>
  <c r="D22" i="14"/>
  <c r="G22" i="14" s="1"/>
  <c r="H22" i="14" s="1"/>
  <c r="D23" i="14"/>
  <c r="D24" i="14"/>
  <c r="D25" i="14"/>
  <c r="G25" i="14" s="1"/>
  <c r="H25" i="14" s="1"/>
  <c r="D26" i="14"/>
  <c r="G26" i="14" s="1"/>
  <c r="H26" i="14" s="1"/>
  <c r="D27" i="14"/>
  <c r="D28" i="14"/>
  <c r="D29" i="14"/>
  <c r="G29" i="14" s="1"/>
  <c r="H29" i="14" s="1"/>
  <c r="D30" i="14"/>
  <c r="G30" i="14" s="1"/>
  <c r="H30" i="14" s="1"/>
  <c r="D31" i="14"/>
  <c r="D32" i="14"/>
  <c r="D33" i="14"/>
  <c r="G33" i="14" s="1"/>
  <c r="H33" i="14" s="1"/>
  <c r="D34" i="14"/>
  <c r="D35" i="14"/>
  <c r="D36" i="14"/>
  <c r="G36" i="14" s="1"/>
  <c r="H36" i="14" s="1"/>
  <c r="D37" i="14"/>
  <c r="G37" i="14" s="1"/>
  <c r="H37" i="14" s="1"/>
  <c r="D38" i="14"/>
  <c r="G38" i="14" s="1"/>
  <c r="H38" i="14" s="1"/>
  <c r="D39" i="14"/>
  <c r="D40" i="14"/>
  <c r="D41" i="14"/>
  <c r="G41" i="14" s="1"/>
  <c r="H41" i="14" s="1"/>
  <c r="D42" i="14"/>
  <c r="G42" i="14" s="1"/>
  <c r="H42" i="14" s="1"/>
  <c r="D43" i="14"/>
  <c r="D44" i="14"/>
  <c r="G44" i="14" s="1"/>
  <c r="H44" i="14" s="1"/>
  <c r="D45" i="14"/>
  <c r="G45" i="14" s="1"/>
  <c r="H45" i="14" s="1"/>
  <c r="D46" i="14"/>
  <c r="G46" i="14" s="1"/>
  <c r="H46" i="14" s="1"/>
  <c r="D47" i="14"/>
  <c r="D48" i="14"/>
  <c r="D49" i="14"/>
  <c r="G49" i="14" s="1"/>
  <c r="H49" i="14" s="1"/>
  <c r="D50" i="14"/>
  <c r="G50" i="14" s="1"/>
  <c r="H50" i="14" s="1"/>
  <c r="D51" i="14"/>
  <c r="D52" i="14"/>
  <c r="G52" i="14" s="1"/>
  <c r="H52" i="14" s="1"/>
  <c r="D53" i="14"/>
  <c r="G53" i="14" s="1"/>
  <c r="H53" i="14" s="1"/>
  <c r="D54" i="14"/>
  <c r="D55" i="14"/>
  <c r="D56" i="14"/>
  <c r="D57" i="14"/>
  <c r="G57" i="14" s="1"/>
  <c r="H57" i="14" s="1"/>
  <c r="D58" i="14"/>
  <c r="G58" i="14" s="1"/>
  <c r="H58" i="14" s="1"/>
  <c r="D59" i="14"/>
  <c r="D60" i="14"/>
  <c r="G60" i="14" s="1"/>
  <c r="H60" i="14" s="1"/>
  <c r="D61" i="14"/>
  <c r="G61" i="14" s="1"/>
  <c r="H61" i="14" s="1"/>
  <c r="D62" i="14"/>
  <c r="G62" i="14" s="1"/>
  <c r="H62" i="14" s="1"/>
  <c r="D63" i="14"/>
  <c r="D64" i="14"/>
  <c r="D65" i="14"/>
  <c r="G65" i="14" s="1"/>
  <c r="H65" i="14" s="1"/>
  <c r="D66" i="14"/>
  <c r="D67" i="14"/>
  <c r="D68" i="14"/>
  <c r="G68" i="14" s="1"/>
  <c r="H68" i="14" s="1"/>
  <c r="D69" i="14"/>
  <c r="G69" i="14" s="1"/>
  <c r="H69" i="14" s="1"/>
  <c r="D70" i="14"/>
  <c r="G70" i="14" s="1"/>
  <c r="H70" i="14" s="1"/>
  <c r="D71" i="14"/>
  <c r="D72" i="14"/>
  <c r="D73" i="14"/>
  <c r="G73" i="14" s="1"/>
  <c r="H73" i="14" s="1"/>
  <c r="D74" i="14"/>
  <c r="G74" i="14" s="1"/>
  <c r="H74" i="14" s="1"/>
  <c r="D75" i="14"/>
  <c r="D76" i="14"/>
  <c r="G76" i="14" s="1"/>
  <c r="H76" i="14" s="1"/>
  <c r="D77" i="14"/>
  <c r="G77" i="14" s="1"/>
  <c r="H77" i="14" s="1"/>
  <c r="D78" i="14"/>
  <c r="G78" i="14" s="1"/>
  <c r="H78" i="14" s="1"/>
  <c r="D79" i="14"/>
  <c r="D80" i="14"/>
  <c r="D81" i="14"/>
  <c r="G81" i="14" s="1"/>
  <c r="H81" i="14" s="1"/>
  <c r="D82" i="14"/>
  <c r="G82" i="14" s="1"/>
  <c r="H82" i="14" s="1"/>
  <c r="D83" i="14"/>
  <c r="D84" i="14"/>
  <c r="G84" i="14" s="1"/>
  <c r="H84" i="14" s="1"/>
  <c r="D85" i="14"/>
  <c r="G85" i="14" s="1"/>
  <c r="H85" i="14" s="1"/>
  <c r="D86" i="14"/>
  <c r="D87" i="14"/>
  <c r="D88" i="14"/>
  <c r="D89" i="14"/>
  <c r="G89" i="14" s="1"/>
  <c r="H89" i="14" s="1"/>
  <c r="D90" i="14"/>
  <c r="G90" i="14" s="1"/>
  <c r="H90" i="14" s="1"/>
  <c r="D91" i="14"/>
  <c r="D92" i="14"/>
  <c r="G92" i="14" s="1"/>
  <c r="H92" i="14" s="1"/>
  <c r="D93" i="14"/>
  <c r="G93" i="14" s="1"/>
  <c r="H93" i="14" s="1"/>
  <c r="D94" i="14"/>
  <c r="G94" i="14" s="1"/>
  <c r="H94" i="14" s="1"/>
  <c r="D95" i="14"/>
  <c r="D96" i="14"/>
  <c r="D97" i="14"/>
  <c r="G97" i="14" s="1"/>
  <c r="H97" i="14" s="1"/>
  <c r="D98" i="14"/>
  <c r="D99" i="14"/>
  <c r="D100" i="14"/>
  <c r="G100" i="14" s="1"/>
  <c r="H100" i="14" s="1"/>
  <c r="D101" i="14"/>
  <c r="G101" i="14" s="1"/>
  <c r="H101" i="14" s="1"/>
  <c r="D102" i="14"/>
  <c r="G102" i="14" s="1"/>
  <c r="H102" i="14" s="1"/>
  <c r="D103" i="14"/>
  <c r="D104" i="14"/>
  <c r="D105" i="14"/>
  <c r="G105" i="14" s="1"/>
  <c r="H105" i="14" s="1"/>
  <c r="D106" i="14"/>
  <c r="G106" i="14" s="1"/>
  <c r="H106" i="14" s="1"/>
  <c r="D107" i="14"/>
  <c r="D108" i="14"/>
  <c r="G108" i="14" s="1"/>
  <c r="H108" i="14" s="1"/>
  <c r="D109" i="14"/>
  <c r="G109" i="14" s="1"/>
  <c r="H109" i="14" s="1"/>
  <c r="D110" i="14"/>
  <c r="G110" i="14" s="1"/>
  <c r="H110" i="14" s="1"/>
  <c r="D111" i="14"/>
  <c r="D112" i="14"/>
  <c r="D113" i="14"/>
  <c r="G113" i="14" s="1"/>
  <c r="H113" i="14" s="1"/>
  <c r="D114" i="14"/>
  <c r="G114" i="14" s="1"/>
  <c r="H114" i="14" s="1"/>
  <c r="D115" i="14"/>
  <c r="D116" i="14"/>
  <c r="G116" i="14" s="1"/>
  <c r="H116" i="14" s="1"/>
  <c r="D117" i="14"/>
  <c r="G117" i="14" s="1"/>
  <c r="H117" i="14" s="1"/>
  <c r="D118" i="14"/>
  <c r="D119" i="14"/>
  <c r="D120" i="14"/>
  <c r="D121" i="14"/>
  <c r="G121" i="14" s="1"/>
  <c r="H121" i="14" s="1"/>
  <c r="D122" i="14"/>
  <c r="G122" i="14" s="1"/>
  <c r="H122" i="14" s="1"/>
  <c r="D123" i="14"/>
  <c r="D124" i="14"/>
  <c r="G124" i="14" s="1"/>
  <c r="H124" i="14" s="1"/>
  <c r="D125" i="14"/>
  <c r="G125" i="14" s="1"/>
  <c r="H125" i="14" s="1"/>
  <c r="D126" i="14"/>
  <c r="G126" i="14" s="1"/>
  <c r="H126" i="14" s="1"/>
  <c r="D127" i="14"/>
  <c r="D128" i="14"/>
  <c r="D129" i="14"/>
  <c r="G129" i="14" s="1"/>
  <c r="H129" i="14" s="1"/>
  <c r="D130" i="14"/>
  <c r="D131" i="14"/>
  <c r="D132" i="14"/>
  <c r="G132" i="14" s="1"/>
  <c r="H132" i="14" s="1"/>
  <c r="D133" i="14"/>
  <c r="G133" i="14" s="1"/>
  <c r="H133" i="14" s="1"/>
  <c r="D134" i="14"/>
  <c r="G134" i="14" s="1"/>
  <c r="H134" i="14" s="1"/>
  <c r="D135" i="14"/>
  <c r="D136" i="14"/>
  <c r="D137" i="14"/>
  <c r="G137" i="14" s="1"/>
  <c r="H137" i="14" s="1"/>
  <c r="D138" i="14"/>
  <c r="G138" i="14" s="1"/>
  <c r="H138" i="14" s="1"/>
  <c r="D139" i="14"/>
  <c r="D140" i="14"/>
  <c r="G140" i="14" s="1"/>
  <c r="H140" i="14" s="1"/>
  <c r="D141" i="14"/>
  <c r="G141" i="14" s="1"/>
  <c r="H141" i="14" s="1"/>
  <c r="D142" i="14"/>
  <c r="G142" i="14" s="1"/>
  <c r="H142" i="14" s="1"/>
  <c r="D143" i="14"/>
  <c r="D144" i="14"/>
  <c r="D145" i="14"/>
  <c r="G145" i="14" s="1"/>
  <c r="H145" i="14" s="1"/>
  <c r="D146" i="14"/>
  <c r="G146" i="14" s="1"/>
  <c r="H146" i="14" s="1"/>
  <c r="D147" i="14"/>
  <c r="D148" i="14"/>
  <c r="G148" i="14" s="1"/>
  <c r="H148" i="14" s="1"/>
  <c r="D149" i="14"/>
  <c r="G149" i="14" s="1"/>
  <c r="H149" i="14" s="1"/>
  <c r="D150" i="14"/>
  <c r="D151" i="14"/>
  <c r="D152" i="14"/>
  <c r="G152" i="14" s="1"/>
  <c r="H152" i="14" s="1"/>
  <c r="D153" i="14"/>
  <c r="G153" i="14" s="1"/>
  <c r="H153" i="14" s="1"/>
  <c r="D154" i="14"/>
  <c r="G154" i="14" s="1"/>
  <c r="H154" i="14" s="1"/>
  <c r="D155" i="14"/>
  <c r="D156" i="14"/>
  <c r="D157" i="14"/>
  <c r="G157" i="14" s="1"/>
  <c r="H157" i="14" s="1"/>
  <c r="D158" i="14"/>
  <c r="G158" i="14" s="1"/>
  <c r="H158" i="14" s="1"/>
  <c r="D159" i="14"/>
  <c r="D160" i="14"/>
  <c r="D161" i="14"/>
  <c r="G161" i="14" s="1"/>
  <c r="H161" i="14" s="1"/>
  <c r="D162" i="14"/>
  <c r="G162" i="14" s="1"/>
  <c r="H162" i="14" s="1"/>
  <c r="D163" i="14"/>
  <c r="D164" i="14"/>
  <c r="D165" i="14"/>
  <c r="G165" i="14" s="1"/>
  <c r="H165" i="14" s="1"/>
  <c r="D166" i="14"/>
  <c r="D167" i="14"/>
  <c r="D168" i="14"/>
  <c r="D169" i="14"/>
  <c r="G169" i="14" s="1"/>
  <c r="H169" i="14" s="1"/>
  <c r="D170" i="14"/>
  <c r="G170" i="14" s="1"/>
  <c r="H170" i="14" s="1"/>
  <c r="D171" i="14"/>
  <c r="D172" i="14"/>
  <c r="D173" i="14"/>
  <c r="G173" i="14" s="1"/>
  <c r="H173" i="14" s="1"/>
  <c r="D174" i="14"/>
  <c r="G174" i="14" s="1"/>
  <c r="H174" i="14" s="1"/>
  <c r="D175" i="14"/>
  <c r="D176" i="14"/>
  <c r="D177" i="14"/>
  <c r="G177" i="14" s="1"/>
  <c r="H177" i="14" s="1"/>
  <c r="D178" i="14"/>
  <c r="G178" i="14" s="1"/>
  <c r="H178" i="14" s="1"/>
  <c r="D179" i="14"/>
  <c r="D180" i="14"/>
  <c r="D181" i="14"/>
  <c r="G181" i="14" s="1"/>
  <c r="H181" i="14" s="1"/>
  <c r="D182" i="14"/>
  <c r="D183" i="14"/>
  <c r="D184" i="14"/>
  <c r="D185" i="14"/>
  <c r="G185" i="14" s="1"/>
  <c r="H185" i="14" s="1"/>
  <c r="D186" i="14"/>
  <c r="G186" i="14" s="1"/>
  <c r="H186" i="14" s="1"/>
  <c r="D187" i="14"/>
  <c r="D188" i="14"/>
  <c r="D189" i="14"/>
  <c r="G189" i="14" s="1"/>
  <c r="H189" i="14" s="1"/>
  <c r="D190" i="14"/>
  <c r="G190" i="14" s="1"/>
  <c r="H190" i="14" s="1"/>
  <c r="D191" i="14"/>
  <c r="D192" i="14"/>
  <c r="G192" i="14" s="1"/>
  <c r="H192" i="14" s="1"/>
  <c r="D193" i="14"/>
  <c r="G193" i="14" s="1"/>
  <c r="H193" i="14" s="1"/>
  <c r="D194" i="14"/>
  <c r="G194" i="14" s="1"/>
  <c r="H194" i="14" s="1"/>
  <c r="D195" i="14"/>
  <c r="D196" i="14"/>
  <c r="G196" i="14" s="1"/>
  <c r="H196" i="14" s="1"/>
  <c r="D197" i="14"/>
  <c r="G197" i="14" s="1"/>
  <c r="H197" i="14" s="1"/>
  <c r="D198" i="14"/>
  <c r="G198" i="14" s="1"/>
  <c r="H198" i="14" s="1"/>
  <c r="D199" i="14"/>
  <c r="D200" i="14"/>
  <c r="D201" i="14"/>
  <c r="G201" i="14" s="1"/>
  <c r="H201" i="14" s="1"/>
  <c r="D202" i="14"/>
  <c r="D203" i="14"/>
  <c r="D204" i="14"/>
  <c r="D205" i="14"/>
  <c r="G205" i="14" s="1"/>
  <c r="H205" i="14" s="1"/>
  <c r="D206" i="14"/>
  <c r="G206" i="14" s="1"/>
  <c r="H206" i="14" s="1"/>
  <c r="D207" i="14"/>
  <c r="D208" i="14"/>
  <c r="D209" i="14"/>
  <c r="G209" i="14" s="1"/>
  <c r="H209" i="14" s="1"/>
  <c r="D210" i="14"/>
  <c r="G210" i="14" s="1"/>
  <c r="H210" i="14" s="1"/>
  <c r="D211" i="14"/>
  <c r="D212" i="14"/>
  <c r="D213" i="14"/>
  <c r="G213" i="14" s="1"/>
  <c r="H213" i="14" s="1"/>
  <c r="D214" i="14"/>
  <c r="G214" i="14" s="1"/>
  <c r="H214" i="14" s="1"/>
  <c r="D215" i="14"/>
  <c r="D216" i="14"/>
  <c r="D217" i="14"/>
  <c r="G217" i="14" s="1"/>
  <c r="H217" i="14" s="1"/>
  <c r="D218" i="14"/>
  <c r="D219" i="14"/>
  <c r="D220" i="14"/>
  <c r="D221" i="14"/>
  <c r="G221" i="14" s="1"/>
  <c r="H221" i="14" s="1"/>
  <c r="D222" i="14"/>
  <c r="G222" i="14" s="1"/>
  <c r="H222" i="14" s="1"/>
  <c r="D223" i="14"/>
  <c r="D224" i="14"/>
  <c r="D225" i="14"/>
  <c r="G225" i="14" s="1"/>
  <c r="H225" i="14" s="1"/>
  <c r="D226" i="14"/>
  <c r="G226" i="14" s="1"/>
  <c r="H226" i="14" s="1"/>
  <c r="D227" i="14"/>
  <c r="D228" i="14"/>
  <c r="D229" i="14"/>
  <c r="D230" i="14"/>
  <c r="G230" i="14" s="1"/>
  <c r="H230" i="14" s="1"/>
  <c r="D231" i="14"/>
  <c r="D232" i="14"/>
  <c r="G232" i="14" s="1"/>
  <c r="H232" i="14" s="1"/>
  <c r="D233" i="14"/>
  <c r="D234" i="14"/>
  <c r="D12" i="14"/>
  <c r="D10" i="1"/>
  <c r="D11" i="1"/>
  <c r="D12" i="1"/>
  <c r="G12" i="1" s="1"/>
  <c r="H12" i="1" s="1"/>
  <c r="D13" i="1"/>
  <c r="D14" i="1"/>
  <c r="G14" i="1" s="1"/>
  <c r="H14" i="1" s="1"/>
  <c r="D15" i="1"/>
  <c r="D16" i="1"/>
  <c r="G16" i="1" s="1"/>
  <c r="H16" i="1" s="1"/>
  <c r="D17" i="1"/>
  <c r="D18" i="1"/>
  <c r="G18" i="1" s="1"/>
  <c r="H18" i="1" s="1"/>
  <c r="D19" i="1"/>
  <c r="D20" i="1"/>
  <c r="G20" i="1" s="1"/>
  <c r="H20" i="1" s="1"/>
  <c r="D21" i="1"/>
  <c r="D22" i="1"/>
  <c r="G22" i="1" s="1"/>
  <c r="H22" i="1" s="1"/>
  <c r="D23" i="1"/>
  <c r="D24" i="1"/>
  <c r="G24" i="1" s="1"/>
  <c r="H24" i="1" s="1"/>
  <c r="D25" i="1"/>
  <c r="D26" i="1"/>
  <c r="G26" i="1" s="1"/>
  <c r="H26" i="1" s="1"/>
  <c r="D27" i="1"/>
  <c r="D28" i="1"/>
  <c r="D29" i="1"/>
  <c r="G29" i="1" s="1"/>
  <c r="H29" i="1" s="1"/>
  <c r="D30" i="1"/>
  <c r="D31" i="1"/>
  <c r="D32" i="1"/>
  <c r="G32" i="1" s="1"/>
  <c r="H32" i="1" s="1"/>
  <c r="D33" i="1"/>
  <c r="G33" i="1" s="1"/>
  <c r="H33" i="1" s="1"/>
  <c r="D34" i="1"/>
  <c r="G34" i="1" s="1"/>
  <c r="H34" i="1" s="1"/>
  <c r="D35" i="1"/>
  <c r="D36" i="1"/>
  <c r="G36" i="1" s="1"/>
  <c r="H36" i="1" s="1"/>
  <c r="D37" i="1"/>
  <c r="D38" i="1"/>
  <c r="G38" i="1" s="1"/>
  <c r="H38" i="1" s="1"/>
  <c r="D39" i="1"/>
  <c r="D40" i="1"/>
  <c r="G40" i="1" s="1"/>
  <c r="H40" i="1" s="1"/>
  <c r="D41" i="1"/>
  <c r="D42" i="1"/>
  <c r="D43" i="1"/>
  <c r="D44" i="1"/>
  <c r="D45" i="1"/>
  <c r="D46" i="1"/>
  <c r="G46" i="1" s="1"/>
  <c r="H46" i="1" s="1"/>
  <c r="D47" i="1"/>
  <c r="D48" i="1"/>
  <c r="D49" i="1"/>
  <c r="D50" i="1"/>
  <c r="G50" i="1" s="1"/>
  <c r="H50" i="1" s="1"/>
  <c r="D51" i="1"/>
  <c r="D52" i="1"/>
  <c r="G52" i="1" s="1"/>
  <c r="H52" i="1" s="1"/>
  <c r="D53" i="1"/>
  <c r="D54" i="1"/>
  <c r="D55" i="1"/>
  <c r="D56" i="1"/>
  <c r="D57" i="1"/>
  <c r="G57" i="1" s="1"/>
  <c r="H57" i="1" s="1"/>
  <c r="D58" i="1"/>
  <c r="G58" i="1" s="1"/>
  <c r="H58" i="1" s="1"/>
  <c r="D59" i="1"/>
  <c r="D60" i="1"/>
  <c r="G60" i="1" s="1"/>
  <c r="H60" i="1" s="1"/>
  <c r="D61" i="1"/>
  <c r="G61" i="1" s="1"/>
  <c r="H61" i="1" s="1"/>
  <c r="D62" i="1"/>
  <c r="G62" i="1" s="1"/>
  <c r="H62" i="1" s="1"/>
  <c r="D63" i="1"/>
  <c r="D64" i="1"/>
  <c r="G64" i="1" s="1"/>
  <c r="H64" i="1" s="1"/>
  <c r="D65" i="1"/>
  <c r="G65" i="1" s="1"/>
  <c r="H65" i="1" s="1"/>
  <c r="D66" i="1"/>
  <c r="G66" i="1" s="1"/>
  <c r="H66" i="1" s="1"/>
  <c r="D67" i="1"/>
  <c r="D68" i="1"/>
  <c r="G68" i="1" s="1"/>
  <c r="H68" i="1" s="1"/>
  <c r="D69" i="1"/>
  <c r="D70" i="1"/>
  <c r="G70" i="1" s="1"/>
  <c r="H70" i="1" s="1"/>
  <c r="D71" i="1"/>
  <c r="D72" i="1"/>
  <c r="G72" i="1" s="1"/>
  <c r="H72" i="1" s="1"/>
  <c r="D73" i="1"/>
  <c r="D74" i="1"/>
  <c r="D75" i="1"/>
  <c r="D76" i="1"/>
  <c r="D77" i="1"/>
  <c r="G77" i="1" s="1"/>
  <c r="H77" i="1" s="1"/>
  <c r="D78" i="1"/>
  <c r="G78" i="1" s="1"/>
  <c r="H78" i="1" s="1"/>
  <c r="D79" i="1"/>
  <c r="D80" i="1"/>
  <c r="G80" i="1" s="1"/>
  <c r="H80" i="1" s="1"/>
  <c r="D81" i="1"/>
  <c r="G81" i="1" s="1"/>
  <c r="H81" i="1" s="1"/>
  <c r="D82" i="1"/>
  <c r="G82" i="1" s="1"/>
  <c r="H82" i="1" s="1"/>
  <c r="D83" i="1"/>
  <c r="D84" i="1"/>
  <c r="G84" i="1" s="1"/>
  <c r="H84" i="1" s="1"/>
  <c r="D85" i="1"/>
  <c r="D86" i="1"/>
  <c r="G86" i="1" s="1"/>
  <c r="H86" i="1" s="1"/>
  <c r="D87" i="1"/>
  <c r="D88" i="1"/>
  <c r="G88" i="1" s="1"/>
  <c r="H88" i="1" s="1"/>
  <c r="D89" i="1"/>
  <c r="D90" i="1"/>
  <c r="G90" i="1" s="1"/>
  <c r="H90" i="1" s="1"/>
  <c r="D91" i="1"/>
  <c r="D92" i="1"/>
  <c r="G92" i="1" s="1"/>
  <c r="H92" i="1" s="1"/>
  <c r="D93" i="1"/>
  <c r="G93" i="1" s="1"/>
  <c r="H93" i="1" s="1"/>
  <c r="D94" i="1"/>
  <c r="D95" i="1"/>
  <c r="D96" i="1"/>
  <c r="G96" i="1" s="1"/>
  <c r="H96" i="1" s="1"/>
  <c r="D97" i="1"/>
  <c r="G97" i="1" s="1"/>
  <c r="H97" i="1" s="1"/>
  <c r="D98" i="1"/>
  <c r="G98" i="1" s="1"/>
  <c r="H98" i="1" s="1"/>
  <c r="D99" i="1"/>
  <c r="D100" i="1"/>
  <c r="D101" i="1"/>
  <c r="D102" i="1"/>
  <c r="G102" i="1" s="1"/>
  <c r="H102" i="1" s="1"/>
  <c r="D103" i="1"/>
  <c r="D104" i="1"/>
  <c r="D105" i="1"/>
  <c r="G105" i="1" s="1"/>
  <c r="H105" i="1" s="1"/>
  <c r="D106" i="1"/>
  <c r="G106" i="1" s="1"/>
  <c r="H106" i="1" s="1"/>
  <c r="D107" i="1"/>
  <c r="D108" i="1"/>
  <c r="G108" i="1" s="1"/>
  <c r="H108" i="1" s="1"/>
  <c r="D109" i="1"/>
  <c r="D110" i="1"/>
  <c r="G110" i="1" s="1"/>
  <c r="H110" i="1" s="1"/>
  <c r="D111" i="1"/>
  <c r="D112" i="1"/>
  <c r="D113" i="1"/>
  <c r="D114" i="1"/>
  <c r="D115" i="1"/>
  <c r="D116" i="1"/>
  <c r="G116" i="1" s="1"/>
  <c r="H116" i="1" s="1"/>
  <c r="D117" i="1"/>
  <c r="D118" i="1"/>
  <c r="G118" i="1" s="1"/>
  <c r="H118" i="1" s="1"/>
  <c r="D119" i="1"/>
  <c r="D120" i="1"/>
  <c r="G120" i="1" s="1"/>
  <c r="H120" i="1" s="1"/>
  <c r="D121" i="1"/>
  <c r="D122" i="1"/>
  <c r="D123" i="1"/>
  <c r="D124" i="1"/>
  <c r="D125" i="1"/>
  <c r="G125" i="1" s="1"/>
  <c r="H125" i="1" s="1"/>
  <c r="D126" i="1"/>
  <c r="G126" i="1" s="1"/>
  <c r="H126" i="1" s="1"/>
  <c r="D127" i="1"/>
  <c r="D128" i="1"/>
  <c r="G128" i="1" s="1"/>
  <c r="H128" i="1" s="1"/>
  <c r="D129" i="1"/>
  <c r="G129" i="1" s="1"/>
  <c r="H129" i="1" s="1"/>
  <c r="D130" i="1"/>
  <c r="D131" i="1"/>
  <c r="D132" i="1"/>
  <c r="D133" i="1"/>
  <c r="G133" i="1" s="1"/>
  <c r="H133" i="1" s="1"/>
  <c r="D134" i="1"/>
  <c r="G134" i="1" s="1"/>
  <c r="H134" i="1" s="1"/>
  <c r="D135" i="1"/>
  <c r="D136" i="1"/>
  <c r="G136" i="1" s="1"/>
  <c r="H136" i="1" s="1"/>
  <c r="D137" i="1"/>
  <c r="D138" i="1"/>
  <c r="G138" i="1" s="1"/>
  <c r="H138" i="1" s="1"/>
  <c r="D139" i="1"/>
  <c r="D140" i="1"/>
  <c r="G140" i="1" s="1"/>
  <c r="H140" i="1" s="1"/>
  <c r="D141" i="1"/>
  <c r="G141" i="1" s="1"/>
  <c r="H141" i="1" s="1"/>
  <c r="D142" i="1"/>
  <c r="D143" i="1"/>
  <c r="D144" i="1"/>
  <c r="G144" i="1" s="1"/>
  <c r="H144" i="1" s="1"/>
  <c r="D145" i="1"/>
  <c r="G145" i="1" s="1"/>
  <c r="H145" i="1" s="1"/>
  <c r="D146" i="1"/>
  <c r="G146" i="1" s="1"/>
  <c r="H146" i="1" s="1"/>
  <c r="D147" i="1"/>
  <c r="D148" i="1"/>
  <c r="D149" i="1"/>
  <c r="G149" i="1" s="1"/>
  <c r="H149" i="1" s="1"/>
  <c r="D150" i="1"/>
  <c r="G150" i="1" s="1"/>
  <c r="H150" i="1" s="1"/>
  <c r="D151" i="1"/>
  <c r="D152" i="1"/>
  <c r="G152" i="1" s="1"/>
  <c r="H152" i="1" s="1"/>
  <c r="D153" i="1"/>
  <c r="D154" i="1"/>
  <c r="G154" i="1" s="1"/>
  <c r="H154" i="1" s="1"/>
  <c r="D155" i="1"/>
  <c r="D156" i="1"/>
  <c r="G156" i="1" s="1"/>
  <c r="H156" i="1" s="1"/>
  <c r="D157" i="1"/>
  <c r="D158" i="1"/>
  <c r="D159" i="1"/>
  <c r="D160" i="1"/>
  <c r="D161" i="1"/>
  <c r="G161" i="1" s="1"/>
  <c r="H161" i="1" s="1"/>
  <c r="D162" i="1"/>
  <c r="G162" i="1" s="1"/>
  <c r="H162" i="1" s="1"/>
  <c r="D163" i="1"/>
  <c r="D164" i="1"/>
  <c r="G164" i="1" s="1"/>
  <c r="H164" i="1" s="1"/>
  <c r="D165" i="1"/>
  <c r="G165" i="1" s="1"/>
  <c r="H165" i="1" s="1"/>
  <c r="D166" i="1"/>
  <c r="G166" i="1" s="1"/>
  <c r="H166" i="1" s="1"/>
  <c r="D167" i="1"/>
  <c r="D168" i="1"/>
  <c r="D169" i="1"/>
  <c r="D170" i="1"/>
  <c r="G170" i="1" s="1"/>
  <c r="H170" i="1" s="1"/>
  <c r="D171" i="1"/>
  <c r="D172" i="1"/>
  <c r="G172" i="1" s="1"/>
  <c r="H172" i="1" s="1"/>
  <c r="D173" i="1"/>
  <c r="D174" i="1"/>
  <c r="D175" i="1"/>
  <c r="D176" i="1"/>
  <c r="G176" i="1" s="1"/>
  <c r="H176" i="1" s="1"/>
  <c r="D177" i="1"/>
  <c r="G177" i="1" s="1"/>
  <c r="H177" i="1" s="1"/>
  <c r="D178" i="1"/>
  <c r="G178" i="1" s="1"/>
  <c r="H178" i="1" s="1"/>
  <c r="D179" i="1"/>
  <c r="D180" i="1"/>
  <c r="D181" i="1"/>
  <c r="G181" i="1" s="1"/>
  <c r="H181" i="1" s="1"/>
  <c r="D182" i="1"/>
  <c r="G182" i="1" s="1"/>
  <c r="H182" i="1" s="1"/>
  <c r="D183" i="1"/>
  <c r="D184" i="1"/>
  <c r="G184" i="1" s="1"/>
  <c r="H184" i="1" s="1"/>
  <c r="D185" i="1"/>
  <c r="D186" i="1"/>
  <c r="G186" i="1" s="1"/>
  <c r="H186" i="1" s="1"/>
  <c r="D187" i="1"/>
  <c r="D188" i="1"/>
  <c r="G188" i="1" s="1"/>
  <c r="H188" i="1" s="1"/>
  <c r="D189" i="1"/>
  <c r="D190" i="1"/>
  <c r="D191" i="1"/>
  <c r="D192" i="1"/>
  <c r="D193" i="1"/>
  <c r="G193" i="1" s="1"/>
  <c r="H193" i="1" s="1"/>
  <c r="D194" i="1"/>
  <c r="G194" i="1" s="1"/>
  <c r="H194" i="1" s="1"/>
  <c r="D195" i="1"/>
  <c r="D196" i="1"/>
  <c r="G196" i="1" s="1"/>
  <c r="H196" i="1" s="1"/>
  <c r="D197" i="1"/>
  <c r="G197" i="1" s="1"/>
  <c r="H197" i="1" s="1"/>
  <c r="D198" i="1"/>
  <c r="G198" i="1" s="1"/>
  <c r="H198" i="1" s="1"/>
  <c r="D199" i="1"/>
  <c r="D200" i="1"/>
  <c r="D201" i="1"/>
  <c r="D202" i="1"/>
  <c r="G202" i="1" s="1"/>
  <c r="H202" i="1" s="1"/>
  <c r="D203" i="1"/>
  <c r="D204" i="1"/>
  <c r="D205" i="1"/>
  <c r="D206" i="1"/>
  <c r="G206" i="1" s="1"/>
  <c r="H206" i="1" s="1"/>
  <c r="D207" i="1"/>
  <c r="D208" i="1"/>
  <c r="D209" i="1"/>
  <c r="G209" i="1" s="1"/>
  <c r="H209" i="1" s="1"/>
  <c r="D210" i="1"/>
  <c r="G210" i="1" s="1"/>
  <c r="H210" i="1" s="1"/>
  <c r="D211" i="1"/>
  <c r="D212" i="1"/>
  <c r="D213" i="1"/>
  <c r="G213" i="1" s="1"/>
  <c r="H213" i="1" s="1"/>
  <c r="D214" i="1"/>
  <c r="D215" i="1"/>
  <c r="D216" i="1"/>
  <c r="D217" i="1"/>
  <c r="D218" i="1"/>
  <c r="G218" i="1" s="1"/>
  <c r="H218" i="1" s="1"/>
  <c r="D219" i="1"/>
  <c r="D220" i="1"/>
  <c r="D221" i="1"/>
  <c r="G221" i="1" s="1"/>
  <c r="H221" i="1" s="1"/>
  <c r="D222" i="1"/>
  <c r="D223" i="1"/>
  <c r="D224" i="1"/>
  <c r="D225" i="1"/>
  <c r="D226" i="1"/>
  <c r="D227" i="1"/>
  <c r="D228" i="1"/>
  <c r="D229" i="1"/>
  <c r="D230" i="1"/>
  <c r="G230" i="1" s="1"/>
  <c r="H230" i="1" s="1"/>
  <c r="D231" i="1"/>
  <c r="D232" i="1"/>
  <c r="D233" i="1"/>
  <c r="G233" i="1" s="1"/>
  <c r="H233" i="1" s="1"/>
  <c r="D234" i="1"/>
  <c r="G234" i="1" s="1"/>
  <c r="H234" i="1" s="1"/>
  <c r="D235" i="1"/>
  <c r="D236" i="1"/>
  <c r="D237" i="1"/>
  <c r="D238" i="1"/>
  <c r="G238" i="1" s="1"/>
  <c r="H238" i="1" s="1"/>
  <c r="D239" i="1"/>
  <c r="D240" i="1"/>
  <c r="D241" i="1"/>
  <c r="G241" i="1" s="1"/>
  <c r="H241" i="1" s="1"/>
  <c r="D9" i="1"/>
  <c r="G9" i="1" s="1"/>
  <c r="H9" i="1" s="1"/>
  <c r="E234" i="14"/>
  <c r="E241" i="16"/>
  <c r="G241" i="16"/>
  <c r="H241" i="16" s="1"/>
  <c r="E240" i="16"/>
  <c r="E239" i="16"/>
  <c r="G239" i="16"/>
  <c r="H239" i="16" s="1"/>
  <c r="E238" i="16"/>
  <c r="G238" i="16"/>
  <c r="H238" i="16" s="1"/>
  <c r="E237" i="16"/>
  <c r="G237" i="16"/>
  <c r="H237" i="16" s="1"/>
  <c r="E236" i="16"/>
  <c r="E235" i="16"/>
  <c r="G235" i="16"/>
  <c r="H235" i="16" s="1"/>
  <c r="E234" i="16"/>
  <c r="G234" i="16"/>
  <c r="H234" i="16" s="1"/>
  <c r="E233" i="16"/>
  <c r="G233" i="16"/>
  <c r="H233" i="16" s="1"/>
  <c r="E232" i="16"/>
  <c r="E231" i="16"/>
  <c r="G231" i="16"/>
  <c r="H231" i="16" s="1"/>
  <c r="E230" i="16"/>
  <c r="G230" i="16"/>
  <c r="H230" i="16" s="1"/>
  <c r="E229" i="16"/>
  <c r="G229" i="16"/>
  <c r="H229" i="16" s="1"/>
  <c r="E228" i="16"/>
  <c r="E227" i="16"/>
  <c r="G227" i="16"/>
  <c r="H227" i="16" s="1"/>
  <c r="E226" i="16"/>
  <c r="G226" i="16"/>
  <c r="H226" i="16" s="1"/>
  <c r="E225" i="16"/>
  <c r="G225" i="16"/>
  <c r="H225" i="16" s="1"/>
  <c r="E224" i="16"/>
  <c r="E223" i="16"/>
  <c r="G223" i="16"/>
  <c r="H223" i="16" s="1"/>
  <c r="E222" i="16"/>
  <c r="G222" i="16"/>
  <c r="H222" i="16" s="1"/>
  <c r="E221" i="16"/>
  <c r="G221" i="16"/>
  <c r="H221" i="16" s="1"/>
  <c r="E220" i="16"/>
  <c r="E219" i="16"/>
  <c r="G219" i="16"/>
  <c r="H219" i="16" s="1"/>
  <c r="E218" i="16"/>
  <c r="G218" i="16"/>
  <c r="H218" i="16" s="1"/>
  <c r="E217" i="16"/>
  <c r="G217" i="16"/>
  <c r="H217" i="16" s="1"/>
  <c r="E216" i="16"/>
  <c r="E215" i="16"/>
  <c r="G215" i="16"/>
  <c r="H215" i="16" s="1"/>
  <c r="E214" i="16"/>
  <c r="G214" i="16"/>
  <c r="H214" i="16" s="1"/>
  <c r="E213" i="16"/>
  <c r="G213" i="16"/>
  <c r="H213" i="16" s="1"/>
  <c r="E212" i="16"/>
  <c r="E211" i="16"/>
  <c r="G211" i="16"/>
  <c r="H211" i="16" s="1"/>
  <c r="E210" i="16"/>
  <c r="G210" i="16"/>
  <c r="H210" i="16" s="1"/>
  <c r="E209" i="16"/>
  <c r="G209" i="16"/>
  <c r="H209" i="16" s="1"/>
  <c r="E208" i="16"/>
  <c r="E207" i="16"/>
  <c r="G207" i="16"/>
  <c r="H207" i="16" s="1"/>
  <c r="E206" i="16"/>
  <c r="G206" i="16"/>
  <c r="H206" i="16" s="1"/>
  <c r="E205" i="16"/>
  <c r="G205" i="16"/>
  <c r="H205" i="16" s="1"/>
  <c r="E204" i="16"/>
  <c r="E203" i="16"/>
  <c r="G203" i="16"/>
  <c r="H203" i="16" s="1"/>
  <c r="E202" i="16"/>
  <c r="G202" i="16"/>
  <c r="H202" i="16" s="1"/>
  <c r="E201" i="16"/>
  <c r="G201" i="16"/>
  <c r="H201" i="16" s="1"/>
  <c r="E200" i="16"/>
  <c r="E199" i="16"/>
  <c r="G199" i="16"/>
  <c r="H199" i="16" s="1"/>
  <c r="E198" i="16"/>
  <c r="G198" i="16"/>
  <c r="H198" i="16" s="1"/>
  <c r="E197" i="16"/>
  <c r="G197" i="16"/>
  <c r="H197" i="16" s="1"/>
  <c r="E196" i="16"/>
  <c r="E195" i="16"/>
  <c r="G195" i="16"/>
  <c r="H195" i="16" s="1"/>
  <c r="E194" i="16"/>
  <c r="G194" i="16"/>
  <c r="H194" i="16" s="1"/>
  <c r="E193" i="16"/>
  <c r="G193" i="16"/>
  <c r="H193" i="16" s="1"/>
  <c r="E192" i="16"/>
  <c r="E191" i="16"/>
  <c r="G191" i="16"/>
  <c r="H191" i="16" s="1"/>
  <c r="E190" i="16"/>
  <c r="G190" i="16"/>
  <c r="H190" i="16" s="1"/>
  <c r="E189" i="16"/>
  <c r="G189" i="16"/>
  <c r="H189" i="16" s="1"/>
  <c r="E188" i="16"/>
  <c r="E187" i="16"/>
  <c r="G187" i="16"/>
  <c r="H187" i="16" s="1"/>
  <c r="E186" i="16"/>
  <c r="G186" i="16"/>
  <c r="H186" i="16" s="1"/>
  <c r="E185" i="16"/>
  <c r="G185" i="16"/>
  <c r="H185" i="16" s="1"/>
  <c r="E184" i="16"/>
  <c r="E183" i="16"/>
  <c r="G183" i="16"/>
  <c r="H183" i="16" s="1"/>
  <c r="E182" i="16"/>
  <c r="G182" i="16"/>
  <c r="H182" i="16" s="1"/>
  <c r="E181" i="16"/>
  <c r="G181" i="16"/>
  <c r="H181" i="16" s="1"/>
  <c r="E180" i="16"/>
  <c r="E179" i="16"/>
  <c r="G179" i="16"/>
  <c r="H179" i="16" s="1"/>
  <c r="E178" i="16"/>
  <c r="G178" i="16"/>
  <c r="H178" i="16" s="1"/>
  <c r="E177" i="16"/>
  <c r="G177" i="16"/>
  <c r="H177" i="16" s="1"/>
  <c r="E176" i="16"/>
  <c r="E175" i="16"/>
  <c r="G175" i="16"/>
  <c r="H175" i="16" s="1"/>
  <c r="E174" i="16"/>
  <c r="G174" i="16"/>
  <c r="H174" i="16" s="1"/>
  <c r="E173" i="16"/>
  <c r="G173" i="16"/>
  <c r="H173" i="16" s="1"/>
  <c r="E172" i="16"/>
  <c r="E171" i="16"/>
  <c r="G171" i="16"/>
  <c r="H171" i="16" s="1"/>
  <c r="E170" i="16"/>
  <c r="G170" i="16"/>
  <c r="H170" i="16" s="1"/>
  <c r="E169" i="16"/>
  <c r="G169" i="16"/>
  <c r="H169" i="16" s="1"/>
  <c r="E168" i="16"/>
  <c r="E167" i="16"/>
  <c r="G167" i="16"/>
  <c r="H167" i="16" s="1"/>
  <c r="E166" i="16"/>
  <c r="G166" i="16"/>
  <c r="H166" i="16" s="1"/>
  <c r="E165" i="16"/>
  <c r="G165" i="16"/>
  <c r="H165" i="16" s="1"/>
  <c r="E164" i="16"/>
  <c r="E163" i="16"/>
  <c r="G163" i="16"/>
  <c r="H163" i="16" s="1"/>
  <c r="E162" i="16"/>
  <c r="G162" i="16"/>
  <c r="H162" i="16" s="1"/>
  <c r="E161" i="16"/>
  <c r="G161" i="16"/>
  <c r="H161" i="16" s="1"/>
  <c r="E160" i="16"/>
  <c r="E159" i="16"/>
  <c r="G159" i="16"/>
  <c r="H159" i="16" s="1"/>
  <c r="E158" i="16"/>
  <c r="G158" i="16"/>
  <c r="H158" i="16" s="1"/>
  <c r="E157" i="16"/>
  <c r="G157" i="16"/>
  <c r="H157" i="16" s="1"/>
  <c r="E156" i="16"/>
  <c r="E155" i="16"/>
  <c r="G155" i="16"/>
  <c r="H155" i="16" s="1"/>
  <c r="E154" i="16"/>
  <c r="G154" i="16"/>
  <c r="H154" i="16" s="1"/>
  <c r="E153" i="16"/>
  <c r="E152" i="16"/>
  <c r="E151" i="16"/>
  <c r="G151" i="16"/>
  <c r="H151" i="16" s="1"/>
  <c r="E150" i="16"/>
  <c r="F150" i="16" s="1"/>
  <c r="G150" i="16"/>
  <c r="H150" i="16" s="1"/>
  <c r="E149" i="16"/>
  <c r="F149" i="16" s="1"/>
  <c r="G149" i="16"/>
  <c r="H149" i="16" s="1"/>
  <c r="E148" i="16"/>
  <c r="E147" i="16"/>
  <c r="G147" i="16"/>
  <c r="H147" i="16" s="1"/>
  <c r="E146" i="16"/>
  <c r="G146" i="16"/>
  <c r="H146" i="16" s="1"/>
  <c r="E145" i="16"/>
  <c r="E144" i="16"/>
  <c r="E143" i="16"/>
  <c r="G143" i="16"/>
  <c r="H143" i="16" s="1"/>
  <c r="E142" i="16"/>
  <c r="F142" i="16" s="1"/>
  <c r="G142" i="16"/>
  <c r="H142" i="16" s="1"/>
  <c r="E141" i="16"/>
  <c r="G141" i="16"/>
  <c r="H141" i="16" s="1"/>
  <c r="E140" i="16"/>
  <c r="E139" i="16"/>
  <c r="G139" i="16"/>
  <c r="H139" i="16" s="1"/>
  <c r="E138" i="16"/>
  <c r="G138" i="16"/>
  <c r="H138" i="16" s="1"/>
  <c r="E137" i="16"/>
  <c r="F137" i="16" s="1"/>
  <c r="G137" i="16"/>
  <c r="H137" i="16" s="1"/>
  <c r="E136" i="16"/>
  <c r="E135" i="16"/>
  <c r="G135" i="16"/>
  <c r="H135" i="16" s="1"/>
  <c r="E134" i="16"/>
  <c r="G134" i="16"/>
  <c r="H134" i="16" s="1"/>
  <c r="E133" i="16"/>
  <c r="G133" i="16"/>
  <c r="H133" i="16" s="1"/>
  <c r="E132" i="16"/>
  <c r="E131" i="16"/>
  <c r="G131" i="16"/>
  <c r="H131" i="16" s="1"/>
  <c r="E130" i="16"/>
  <c r="G130" i="16"/>
  <c r="H130" i="16" s="1"/>
  <c r="E129" i="16"/>
  <c r="G129" i="16"/>
  <c r="H129" i="16" s="1"/>
  <c r="E128" i="16"/>
  <c r="E127" i="16"/>
  <c r="G127" i="16"/>
  <c r="H127" i="16" s="1"/>
  <c r="E126" i="16"/>
  <c r="G126" i="16"/>
  <c r="H126" i="16" s="1"/>
  <c r="E125" i="16"/>
  <c r="F125" i="16" s="1"/>
  <c r="G125" i="16"/>
  <c r="H125" i="16" s="1"/>
  <c r="E124" i="16"/>
  <c r="E123" i="16"/>
  <c r="G123" i="16"/>
  <c r="H123" i="16" s="1"/>
  <c r="E122" i="16"/>
  <c r="G122" i="16"/>
  <c r="H122" i="16" s="1"/>
  <c r="E121" i="16"/>
  <c r="G121" i="16"/>
  <c r="H121" i="16" s="1"/>
  <c r="E120" i="16"/>
  <c r="E119" i="16"/>
  <c r="G119" i="16"/>
  <c r="H119" i="16" s="1"/>
  <c r="E118" i="16"/>
  <c r="G118" i="16"/>
  <c r="H118" i="16" s="1"/>
  <c r="E117" i="16"/>
  <c r="G117" i="16"/>
  <c r="H117" i="16" s="1"/>
  <c r="E116" i="16"/>
  <c r="E115" i="16"/>
  <c r="G115" i="16"/>
  <c r="H115" i="16" s="1"/>
  <c r="E114" i="16"/>
  <c r="G114" i="16"/>
  <c r="H114" i="16" s="1"/>
  <c r="E113" i="16"/>
  <c r="G113" i="16"/>
  <c r="H113" i="16" s="1"/>
  <c r="E112" i="16"/>
  <c r="E111" i="16"/>
  <c r="G111" i="16"/>
  <c r="H111" i="16" s="1"/>
  <c r="E110" i="16"/>
  <c r="G110" i="16"/>
  <c r="H110" i="16" s="1"/>
  <c r="G109" i="16"/>
  <c r="H109" i="16" s="1"/>
  <c r="E109" i="16"/>
  <c r="E108" i="16"/>
  <c r="E107" i="16"/>
  <c r="G107" i="16"/>
  <c r="H107" i="16" s="1"/>
  <c r="E106" i="16"/>
  <c r="G106" i="16"/>
  <c r="H106" i="16" s="1"/>
  <c r="E105" i="16"/>
  <c r="G105" i="16"/>
  <c r="H105" i="16" s="1"/>
  <c r="E104" i="16"/>
  <c r="E103" i="16"/>
  <c r="G103" i="16"/>
  <c r="H103" i="16" s="1"/>
  <c r="E102" i="16"/>
  <c r="G102" i="16"/>
  <c r="H102" i="16" s="1"/>
  <c r="G101" i="16"/>
  <c r="H101" i="16" s="1"/>
  <c r="E101" i="16"/>
  <c r="E100" i="16"/>
  <c r="E99" i="16"/>
  <c r="G99" i="16"/>
  <c r="H99" i="16" s="1"/>
  <c r="E98" i="16"/>
  <c r="G98" i="16"/>
  <c r="H98" i="16" s="1"/>
  <c r="E97" i="16"/>
  <c r="G97" i="16"/>
  <c r="H97" i="16" s="1"/>
  <c r="G96" i="16"/>
  <c r="H96" i="16" s="1"/>
  <c r="E96" i="16"/>
  <c r="E95" i="16"/>
  <c r="G95" i="16"/>
  <c r="H95" i="16" s="1"/>
  <c r="E94" i="16"/>
  <c r="G94" i="16"/>
  <c r="H94" i="16" s="1"/>
  <c r="G93" i="16"/>
  <c r="H93" i="16" s="1"/>
  <c r="E93" i="16"/>
  <c r="E92" i="16"/>
  <c r="E91" i="16"/>
  <c r="G91" i="16"/>
  <c r="H91" i="16" s="1"/>
  <c r="E90" i="16"/>
  <c r="G90" i="16"/>
  <c r="H90" i="16" s="1"/>
  <c r="E89" i="16"/>
  <c r="G89" i="16"/>
  <c r="H89" i="16" s="1"/>
  <c r="E88" i="16"/>
  <c r="E87" i="16"/>
  <c r="G87" i="16"/>
  <c r="H87" i="16" s="1"/>
  <c r="E86" i="16"/>
  <c r="G86" i="16"/>
  <c r="H86" i="16" s="1"/>
  <c r="G85" i="16"/>
  <c r="H85" i="16" s="1"/>
  <c r="E85" i="16"/>
  <c r="E84" i="16"/>
  <c r="E83" i="16"/>
  <c r="G83" i="16"/>
  <c r="H83" i="16" s="1"/>
  <c r="E82" i="16"/>
  <c r="G82" i="16"/>
  <c r="H82" i="16" s="1"/>
  <c r="E81" i="16"/>
  <c r="G81" i="16"/>
  <c r="H81" i="16" s="1"/>
  <c r="E80" i="16"/>
  <c r="E79" i="16"/>
  <c r="G79" i="16"/>
  <c r="H79" i="16" s="1"/>
  <c r="E78" i="16"/>
  <c r="G78" i="16"/>
  <c r="H78" i="16" s="1"/>
  <c r="G77" i="16"/>
  <c r="H77" i="16" s="1"/>
  <c r="E77" i="16"/>
  <c r="E76" i="16"/>
  <c r="E75" i="16"/>
  <c r="G75" i="16"/>
  <c r="H75" i="16" s="1"/>
  <c r="E74" i="16"/>
  <c r="G74" i="16"/>
  <c r="H74" i="16" s="1"/>
  <c r="E73" i="16"/>
  <c r="G73" i="16"/>
  <c r="H73" i="16" s="1"/>
  <c r="E72" i="16"/>
  <c r="E71" i="16"/>
  <c r="G71" i="16"/>
  <c r="H71" i="16" s="1"/>
  <c r="E70" i="16"/>
  <c r="G70" i="16"/>
  <c r="H70" i="16" s="1"/>
  <c r="G69" i="16"/>
  <c r="H69" i="16" s="1"/>
  <c r="E69" i="16"/>
  <c r="E68" i="16"/>
  <c r="E67" i="16"/>
  <c r="G67" i="16"/>
  <c r="H67" i="16" s="1"/>
  <c r="E66" i="16"/>
  <c r="G66" i="16"/>
  <c r="H66" i="16" s="1"/>
  <c r="E65" i="16"/>
  <c r="G65" i="16"/>
  <c r="H65" i="16" s="1"/>
  <c r="G64" i="16"/>
  <c r="H64" i="16" s="1"/>
  <c r="E64" i="16"/>
  <c r="E63" i="16"/>
  <c r="G63" i="16"/>
  <c r="H63" i="16" s="1"/>
  <c r="E62" i="16"/>
  <c r="G62" i="16"/>
  <c r="H62" i="16" s="1"/>
  <c r="G61" i="16"/>
  <c r="H61" i="16" s="1"/>
  <c r="E61" i="16"/>
  <c r="E60" i="16"/>
  <c r="E59" i="16"/>
  <c r="G59" i="16"/>
  <c r="H59" i="16" s="1"/>
  <c r="E58" i="16"/>
  <c r="G58" i="16"/>
  <c r="H58" i="16" s="1"/>
  <c r="E57" i="16"/>
  <c r="G57" i="16"/>
  <c r="H57" i="16" s="1"/>
  <c r="E56" i="16"/>
  <c r="E55" i="16"/>
  <c r="G55" i="16"/>
  <c r="H55" i="16" s="1"/>
  <c r="E54" i="16"/>
  <c r="G54" i="16"/>
  <c r="H54" i="16" s="1"/>
  <c r="G53" i="16"/>
  <c r="H53" i="16" s="1"/>
  <c r="E53" i="16"/>
  <c r="E52" i="16"/>
  <c r="E51" i="16"/>
  <c r="G51" i="16"/>
  <c r="H51" i="16" s="1"/>
  <c r="E50" i="16"/>
  <c r="G50" i="16"/>
  <c r="H50" i="16" s="1"/>
  <c r="E49" i="16"/>
  <c r="G49" i="16"/>
  <c r="H49" i="16" s="1"/>
  <c r="E48" i="16"/>
  <c r="E47" i="16"/>
  <c r="G47" i="16"/>
  <c r="H47" i="16" s="1"/>
  <c r="E46" i="16"/>
  <c r="G46" i="16"/>
  <c r="H46" i="16" s="1"/>
  <c r="G45" i="16"/>
  <c r="H45" i="16" s="1"/>
  <c r="E45" i="16"/>
  <c r="E44" i="16"/>
  <c r="E43" i="16"/>
  <c r="G43" i="16"/>
  <c r="H43" i="16" s="1"/>
  <c r="E42" i="16"/>
  <c r="G42" i="16"/>
  <c r="H42" i="16" s="1"/>
  <c r="E41" i="16"/>
  <c r="G41" i="16"/>
  <c r="H41" i="16" s="1"/>
  <c r="E40" i="16"/>
  <c r="E39" i="16"/>
  <c r="F39" i="16" s="1"/>
  <c r="E38" i="16"/>
  <c r="G38" i="16"/>
  <c r="H38" i="16" s="1"/>
  <c r="E37" i="16"/>
  <c r="G37" i="16"/>
  <c r="H37" i="16" s="1"/>
  <c r="G36" i="16"/>
  <c r="H36" i="16" s="1"/>
  <c r="E36" i="16"/>
  <c r="E35" i="16"/>
  <c r="F35" i="16" s="1"/>
  <c r="E34" i="16"/>
  <c r="G34" i="16"/>
  <c r="H34" i="16" s="1"/>
  <c r="E33" i="16"/>
  <c r="G33" i="16"/>
  <c r="H33" i="16" s="1"/>
  <c r="E32" i="16"/>
  <c r="E31" i="16"/>
  <c r="F31" i="16" s="1"/>
  <c r="E30" i="16"/>
  <c r="G30" i="16"/>
  <c r="H30" i="16" s="1"/>
  <c r="E29" i="16"/>
  <c r="G29" i="16"/>
  <c r="H29" i="16" s="1"/>
  <c r="E28" i="16"/>
  <c r="E27" i="16"/>
  <c r="F27" i="16" s="1"/>
  <c r="E26" i="16"/>
  <c r="G26" i="16"/>
  <c r="H26" i="16" s="1"/>
  <c r="E25" i="16"/>
  <c r="G25" i="16"/>
  <c r="H25" i="16" s="1"/>
  <c r="E24" i="16"/>
  <c r="E23" i="16"/>
  <c r="F23" i="16" s="1"/>
  <c r="E22" i="16"/>
  <c r="G22" i="16"/>
  <c r="H22" i="16" s="1"/>
  <c r="E21" i="16"/>
  <c r="G21" i="16"/>
  <c r="H21" i="16" s="1"/>
  <c r="G20" i="16"/>
  <c r="H20" i="16" s="1"/>
  <c r="E20" i="16"/>
  <c r="E19" i="16"/>
  <c r="E18" i="16"/>
  <c r="G18" i="16"/>
  <c r="H18" i="16" s="1"/>
  <c r="E17" i="16"/>
  <c r="G17" i="16"/>
  <c r="H17" i="16" s="1"/>
  <c r="G16" i="16"/>
  <c r="H16" i="16" s="1"/>
  <c r="E16" i="16"/>
  <c r="G15" i="16"/>
  <c r="H15" i="16" s="1"/>
  <c r="E15" i="16"/>
  <c r="F15" i="16" s="1"/>
  <c r="E14" i="16"/>
  <c r="G14" i="16"/>
  <c r="H14" i="16" s="1"/>
  <c r="E13" i="16"/>
  <c r="G13" i="16"/>
  <c r="H13" i="16" s="1"/>
  <c r="E12" i="16"/>
  <c r="F12" i="16" s="1"/>
  <c r="G11" i="16"/>
  <c r="H11" i="16" s="1"/>
  <c r="E11" i="16"/>
  <c r="E10" i="16"/>
  <c r="G10" i="16"/>
  <c r="H10" i="16" s="1"/>
  <c r="G9" i="16"/>
  <c r="H9" i="16" s="1"/>
  <c r="E9" i="16"/>
  <c r="F9" i="16" s="1"/>
  <c r="G8" i="16"/>
  <c r="H8" i="16" s="1"/>
  <c r="E8" i="16"/>
  <c r="F8" i="16" s="1"/>
  <c r="G7" i="16"/>
  <c r="H7" i="16" s="1"/>
  <c r="E7" i="16"/>
  <c r="F7" i="16" s="1"/>
  <c r="E235" i="15"/>
  <c r="G235" i="15"/>
  <c r="H235" i="15" s="1"/>
  <c r="E234" i="15"/>
  <c r="E233" i="15"/>
  <c r="E232" i="15"/>
  <c r="E231" i="15"/>
  <c r="E230" i="15"/>
  <c r="E229" i="15"/>
  <c r="E228" i="15"/>
  <c r="E227" i="15"/>
  <c r="E226" i="15"/>
  <c r="E225" i="15"/>
  <c r="E224" i="15"/>
  <c r="G224" i="15"/>
  <c r="H224" i="15" s="1"/>
  <c r="E223" i="15"/>
  <c r="G223" i="15"/>
  <c r="H223" i="15" s="1"/>
  <c r="E222" i="15"/>
  <c r="G222" i="15"/>
  <c r="H222" i="15" s="1"/>
  <c r="E221" i="15"/>
  <c r="E220" i="15"/>
  <c r="G220" i="15"/>
  <c r="H220" i="15" s="1"/>
  <c r="E219" i="15"/>
  <c r="E218" i="15"/>
  <c r="E217" i="15"/>
  <c r="E216" i="15"/>
  <c r="E215" i="15"/>
  <c r="G215" i="15"/>
  <c r="H215" i="15" s="1"/>
  <c r="E214" i="15"/>
  <c r="E213" i="15"/>
  <c r="E212" i="15"/>
  <c r="E211" i="15"/>
  <c r="E210" i="15"/>
  <c r="E209" i="15"/>
  <c r="E208" i="15"/>
  <c r="G208" i="15"/>
  <c r="H208" i="15" s="1"/>
  <c r="E207" i="15"/>
  <c r="E206" i="15"/>
  <c r="G206" i="15"/>
  <c r="H206" i="15" s="1"/>
  <c r="E205" i="15"/>
  <c r="E204" i="15"/>
  <c r="G204" i="15"/>
  <c r="H204" i="15" s="1"/>
  <c r="E203" i="15"/>
  <c r="E202" i="15"/>
  <c r="E201" i="15"/>
  <c r="E200" i="15"/>
  <c r="E199" i="15"/>
  <c r="E198" i="15"/>
  <c r="E197" i="15"/>
  <c r="E196" i="15"/>
  <c r="E195" i="15"/>
  <c r="G195" i="15"/>
  <c r="H195" i="15" s="1"/>
  <c r="E194" i="15"/>
  <c r="E193" i="15"/>
  <c r="E192" i="15"/>
  <c r="G192" i="15"/>
  <c r="H192" i="15" s="1"/>
  <c r="E191" i="15"/>
  <c r="E190" i="15"/>
  <c r="G190" i="15"/>
  <c r="H190" i="15" s="1"/>
  <c r="E189" i="15"/>
  <c r="E188" i="15"/>
  <c r="G188" i="15"/>
  <c r="H188" i="15" s="1"/>
  <c r="E187" i="15"/>
  <c r="E186" i="15"/>
  <c r="E185" i="15"/>
  <c r="E184" i="15"/>
  <c r="E183" i="15"/>
  <c r="E182" i="15"/>
  <c r="E181" i="15"/>
  <c r="E180" i="15"/>
  <c r="E179" i="15"/>
  <c r="E178" i="15"/>
  <c r="E177" i="15"/>
  <c r="E176" i="15"/>
  <c r="G176" i="15"/>
  <c r="H176" i="15" s="1"/>
  <c r="E175" i="15"/>
  <c r="E174" i="15"/>
  <c r="G174" i="15"/>
  <c r="H174" i="15" s="1"/>
  <c r="E173" i="15"/>
  <c r="E172" i="15"/>
  <c r="G172" i="15"/>
  <c r="H172" i="15" s="1"/>
  <c r="E171" i="15"/>
  <c r="G171" i="15"/>
  <c r="H171" i="15" s="1"/>
  <c r="E170" i="15"/>
  <c r="E169" i="15"/>
  <c r="E168" i="15"/>
  <c r="E167" i="15"/>
  <c r="E166" i="15"/>
  <c r="E165" i="15"/>
  <c r="E164" i="15"/>
  <c r="E163" i="15"/>
  <c r="G162" i="15"/>
  <c r="H162" i="15" s="1"/>
  <c r="E162" i="15"/>
  <c r="E161" i="15"/>
  <c r="E160" i="15"/>
  <c r="E159" i="15"/>
  <c r="G159" i="15"/>
  <c r="H159" i="15" s="1"/>
  <c r="E158" i="15"/>
  <c r="G158" i="15"/>
  <c r="H158" i="15" s="1"/>
  <c r="E157" i="15"/>
  <c r="E156" i="15"/>
  <c r="G156" i="15"/>
  <c r="H156" i="15" s="1"/>
  <c r="E155" i="15"/>
  <c r="E154" i="15"/>
  <c r="E153" i="15"/>
  <c r="E152" i="15"/>
  <c r="E151" i="15"/>
  <c r="G151" i="15"/>
  <c r="H151" i="15" s="1"/>
  <c r="E150" i="15"/>
  <c r="E149" i="15"/>
  <c r="E148" i="15"/>
  <c r="E147" i="15"/>
  <c r="E146" i="15"/>
  <c r="E145" i="15"/>
  <c r="E144" i="15"/>
  <c r="G144" i="15"/>
  <c r="H144" i="15" s="1"/>
  <c r="E143" i="15"/>
  <c r="E142" i="15"/>
  <c r="E141" i="15"/>
  <c r="E140" i="15"/>
  <c r="E139" i="15"/>
  <c r="E138" i="15"/>
  <c r="F138" i="15" s="1"/>
  <c r="E137" i="15"/>
  <c r="E136" i="15"/>
  <c r="E135" i="15"/>
  <c r="E134" i="15"/>
  <c r="E133" i="15"/>
  <c r="E132" i="15"/>
  <c r="E131" i="15"/>
  <c r="E130" i="15"/>
  <c r="E129" i="15"/>
  <c r="E128" i="15"/>
  <c r="E127" i="15"/>
  <c r="E126" i="15"/>
  <c r="E125" i="15"/>
  <c r="E124" i="15"/>
  <c r="G124" i="15"/>
  <c r="H124" i="15" s="1"/>
  <c r="E123" i="15"/>
  <c r="E122" i="15"/>
  <c r="E121" i="15"/>
  <c r="G120" i="15"/>
  <c r="H120" i="15" s="1"/>
  <c r="E120" i="15"/>
  <c r="E119" i="15"/>
  <c r="F119" i="15" s="1"/>
  <c r="E118" i="15"/>
  <c r="E117" i="15"/>
  <c r="E116" i="15"/>
  <c r="E115" i="15"/>
  <c r="E114" i="15"/>
  <c r="E113" i="15"/>
  <c r="E112" i="15"/>
  <c r="E111" i="15"/>
  <c r="E110" i="15"/>
  <c r="E109" i="15"/>
  <c r="E108" i="15"/>
  <c r="E107" i="15"/>
  <c r="E106" i="15"/>
  <c r="F106" i="15" s="1"/>
  <c r="E105" i="15"/>
  <c r="E104" i="15"/>
  <c r="E103" i="15"/>
  <c r="E102" i="15"/>
  <c r="E101" i="15"/>
  <c r="E100" i="15"/>
  <c r="E99" i="15"/>
  <c r="E98" i="15"/>
  <c r="E97" i="15"/>
  <c r="E96" i="15"/>
  <c r="G96" i="15"/>
  <c r="H96" i="15" s="1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G79" i="15"/>
  <c r="H79" i="15" s="1"/>
  <c r="E78" i="15"/>
  <c r="E77" i="15"/>
  <c r="E76" i="15"/>
  <c r="E75" i="15"/>
  <c r="E74" i="15"/>
  <c r="G74" i="15"/>
  <c r="H74" i="15" s="1"/>
  <c r="E73" i="15"/>
  <c r="E72" i="15"/>
  <c r="G72" i="15"/>
  <c r="H72" i="15" s="1"/>
  <c r="E71" i="15"/>
  <c r="G71" i="15"/>
  <c r="H71" i="15" s="1"/>
  <c r="E70" i="15"/>
  <c r="G70" i="15"/>
  <c r="H70" i="15" s="1"/>
  <c r="E69" i="15"/>
  <c r="E68" i="15"/>
  <c r="E67" i="15"/>
  <c r="E66" i="15"/>
  <c r="E65" i="15"/>
  <c r="E64" i="15"/>
  <c r="G64" i="15"/>
  <c r="H64" i="15" s="1"/>
  <c r="E63" i="15"/>
  <c r="G63" i="15"/>
  <c r="H63" i="15" s="1"/>
  <c r="E62" i="15"/>
  <c r="E61" i="15"/>
  <c r="E60" i="15"/>
  <c r="E59" i="15"/>
  <c r="E58" i="15"/>
  <c r="E57" i="15"/>
  <c r="E56" i="15"/>
  <c r="G56" i="15"/>
  <c r="H56" i="15" s="1"/>
  <c r="E55" i="15"/>
  <c r="E54" i="15"/>
  <c r="G54" i="15"/>
  <c r="H54" i="15" s="1"/>
  <c r="E53" i="15"/>
  <c r="E52" i="15"/>
  <c r="E51" i="15"/>
  <c r="E50" i="15"/>
  <c r="E49" i="15"/>
  <c r="E48" i="15"/>
  <c r="G48" i="15"/>
  <c r="H48" i="15" s="1"/>
  <c r="E47" i="15"/>
  <c r="E46" i="15"/>
  <c r="E45" i="15"/>
  <c r="E44" i="15"/>
  <c r="E43" i="15"/>
  <c r="G43" i="15"/>
  <c r="H43" i="15" s="1"/>
  <c r="E42" i="15"/>
  <c r="E41" i="15"/>
  <c r="E40" i="15"/>
  <c r="G40" i="15"/>
  <c r="H40" i="15" s="1"/>
  <c r="E39" i="15"/>
  <c r="E38" i="15"/>
  <c r="G38" i="15"/>
  <c r="H38" i="15" s="1"/>
  <c r="E37" i="15"/>
  <c r="E36" i="15"/>
  <c r="E35" i="15"/>
  <c r="G35" i="15"/>
  <c r="H35" i="15" s="1"/>
  <c r="E34" i="15"/>
  <c r="E33" i="15"/>
  <c r="E32" i="15"/>
  <c r="E31" i="15"/>
  <c r="E30" i="15"/>
  <c r="E29" i="15"/>
  <c r="E28" i="15"/>
  <c r="G28" i="15"/>
  <c r="H28" i="15" s="1"/>
  <c r="E27" i="15"/>
  <c r="E26" i="15"/>
  <c r="E25" i="15"/>
  <c r="E24" i="15"/>
  <c r="F24" i="15" s="1"/>
  <c r="E23" i="15"/>
  <c r="G23" i="15"/>
  <c r="H23" i="15" s="1"/>
  <c r="E22" i="15"/>
  <c r="E21" i="15"/>
  <c r="E20" i="15"/>
  <c r="E19" i="15"/>
  <c r="E18" i="15"/>
  <c r="G18" i="15"/>
  <c r="H18" i="15" s="1"/>
  <c r="E17" i="15"/>
  <c r="E16" i="15"/>
  <c r="E15" i="15"/>
  <c r="G15" i="15"/>
  <c r="H15" i="15" s="1"/>
  <c r="E14" i="15"/>
  <c r="G14" i="15"/>
  <c r="H14" i="15" s="1"/>
  <c r="E13" i="15"/>
  <c r="G13" i="15"/>
  <c r="H13" i="15" s="1"/>
  <c r="G12" i="15"/>
  <c r="H12" i="15" s="1"/>
  <c r="E12" i="15"/>
  <c r="E11" i="15"/>
  <c r="G11" i="15"/>
  <c r="H11" i="15" s="1"/>
  <c r="E10" i="15"/>
  <c r="G10" i="15"/>
  <c r="H10" i="15" s="1"/>
  <c r="G9" i="15"/>
  <c r="H9" i="15" s="1"/>
  <c r="E9" i="15"/>
  <c r="F9" i="15" s="1"/>
  <c r="G8" i="15"/>
  <c r="H8" i="15" s="1"/>
  <c r="E8" i="15"/>
  <c r="F8" i="15" s="1"/>
  <c r="G7" i="15"/>
  <c r="H7" i="15" s="1"/>
  <c r="E7" i="15"/>
  <c r="F7" i="15" s="1"/>
  <c r="E233" i="14"/>
  <c r="G233" i="14"/>
  <c r="H233" i="14" s="1"/>
  <c r="E232" i="14"/>
  <c r="E231" i="14"/>
  <c r="F231" i="14" s="1"/>
  <c r="G231" i="14"/>
  <c r="E230" i="14"/>
  <c r="E229" i="14"/>
  <c r="G229" i="14"/>
  <c r="H229" i="14" s="1"/>
  <c r="E228" i="14"/>
  <c r="G228" i="14"/>
  <c r="H228" i="14" s="1"/>
  <c r="E227" i="14"/>
  <c r="G227" i="14"/>
  <c r="H227" i="14" s="1"/>
  <c r="E226" i="14"/>
  <c r="E225" i="14"/>
  <c r="E224" i="14"/>
  <c r="G224" i="14"/>
  <c r="H224" i="14" s="1"/>
  <c r="E223" i="14"/>
  <c r="G223" i="14"/>
  <c r="H223" i="14" s="1"/>
  <c r="E222" i="14"/>
  <c r="E221" i="14"/>
  <c r="E220" i="14"/>
  <c r="G220" i="14"/>
  <c r="H220" i="14" s="1"/>
  <c r="E219" i="14"/>
  <c r="G219" i="14"/>
  <c r="H219" i="14" s="1"/>
  <c r="E218" i="14"/>
  <c r="G218" i="14"/>
  <c r="H218" i="14" s="1"/>
  <c r="E217" i="14"/>
  <c r="E216" i="14"/>
  <c r="G216" i="14"/>
  <c r="H216" i="14" s="1"/>
  <c r="E215" i="14"/>
  <c r="G215" i="14"/>
  <c r="H215" i="14" s="1"/>
  <c r="E214" i="14"/>
  <c r="E213" i="14"/>
  <c r="E212" i="14"/>
  <c r="G212" i="14"/>
  <c r="H212" i="14" s="1"/>
  <c r="E211" i="14"/>
  <c r="F211" i="14" s="1"/>
  <c r="G211" i="14"/>
  <c r="H211" i="14" s="1"/>
  <c r="E210" i="14"/>
  <c r="E209" i="14"/>
  <c r="E208" i="14"/>
  <c r="G208" i="14"/>
  <c r="H208" i="14" s="1"/>
  <c r="E207" i="14"/>
  <c r="F207" i="14" s="1"/>
  <c r="G207" i="14"/>
  <c r="H207" i="14" s="1"/>
  <c r="E206" i="14"/>
  <c r="E205" i="14"/>
  <c r="E204" i="14"/>
  <c r="G204" i="14"/>
  <c r="H204" i="14" s="1"/>
  <c r="E203" i="14"/>
  <c r="F203" i="14" s="1"/>
  <c r="G203" i="14"/>
  <c r="H203" i="14" s="1"/>
  <c r="E202" i="14"/>
  <c r="G202" i="14"/>
  <c r="H202" i="14" s="1"/>
  <c r="E201" i="14"/>
  <c r="E200" i="14"/>
  <c r="G200" i="14"/>
  <c r="H200" i="14" s="1"/>
  <c r="E199" i="14"/>
  <c r="F199" i="14" s="1"/>
  <c r="G199" i="14"/>
  <c r="H199" i="14" s="1"/>
  <c r="E198" i="14"/>
  <c r="E197" i="14"/>
  <c r="E196" i="14"/>
  <c r="F196" i="14" s="1"/>
  <c r="E195" i="14"/>
  <c r="G195" i="14"/>
  <c r="H195" i="14" s="1"/>
  <c r="E194" i="14"/>
  <c r="E193" i="14"/>
  <c r="E192" i="14"/>
  <c r="F192" i="14" s="1"/>
  <c r="E191" i="14"/>
  <c r="F191" i="14" s="1"/>
  <c r="G191" i="14"/>
  <c r="H191" i="14" s="1"/>
  <c r="E190" i="14"/>
  <c r="E189" i="14"/>
  <c r="E188" i="14"/>
  <c r="G188" i="14"/>
  <c r="H188" i="14" s="1"/>
  <c r="E187" i="14"/>
  <c r="F187" i="14" s="1"/>
  <c r="G187" i="14"/>
  <c r="H187" i="14" s="1"/>
  <c r="E186" i="14"/>
  <c r="E185" i="14"/>
  <c r="E184" i="14"/>
  <c r="G184" i="14"/>
  <c r="H184" i="14" s="1"/>
  <c r="E183" i="14"/>
  <c r="F183" i="14" s="1"/>
  <c r="G183" i="14"/>
  <c r="H183" i="14" s="1"/>
  <c r="E182" i="14"/>
  <c r="G182" i="14"/>
  <c r="H182" i="14" s="1"/>
  <c r="E181" i="14"/>
  <c r="E180" i="14"/>
  <c r="G180" i="14"/>
  <c r="H180" i="14" s="1"/>
  <c r="E179" i="14"/>
  <c r="F179" i="14" s="1"/>
  <c r="G179" i="14"/>
  <c r="H179" i="14" s="1"/>
  <c r="E178" i="14"/>
  <c r="E177" i="14"/>
  <c r="E176" i="14"/>
  <c r="G176" i="14"/>
  <c r="H176" i="14" s="1"/>
  <c r="E175" i="14"/>
  <c r="F175" i="14" s="1"/>
  <c r="G175" i="14"/>
  <c r="H175" i="14" s="1"/>
  <c r="E174" i="14"/>
  <c r="E173" i="14"/>
  <c r="E172" i="14"/>
  <c r="G172" i="14"/>
  <c r="H172" i="14" s="1"/>
  <c r="E171" i="14"/>
  <c r="G171" i="14"/>
  <c r="H171" i="14" s="1"/>
  <c r="E170" i="14"/>
  <c r="E169" i="14"/>
  <c r="E168" i="14"/>
  <c r="F168" i="14" s="1"/>
  <c r="G168" i="14"/>
  <c r="H168" i="14" s="1"/>
  <c r="E167" i="14"/>
  <c r="G167" i="14"/>
  <c r="H167" i="14" s="1"/>
  <c r="E166" i="14"/>
  <c r="G166" i="14"/>
  <c r="H166" i="14" s="1"/>
  <c r="E165" i="14"/>
  <c r="E164" i="14"/>
  <c r="G164" i="14"/>
  <c r="H164" i="14" s="1"/>
  <c r="E163" i="14"/>
  <c r="F163" i="14" s="1"/>
  <c r="G163" i="14"/>
  <c r="H163" i="14" s="1"/>
  <c r="E162" i="14"/>
  <c r="E161" i="14"/>
  <c r="E160" i="14"/>
  <c r="G160" i="14"/>
  <c r="H160" i="14" s="1"/>
  <c r="E159" i="14"/>
  <c r="G159" i="14"/>
  <c r="H159" i="14" s="1"/>
  <c r="E158" i="14"/>
  <c r="E157" i="14"/>
  <c r="E156" i="14"/>
  <c r="F156" i="14" s="1"/>
  <c r="G156" i="14"/>
  <c r="H156" i="14" s="1"/>
  <c r="E155" i="14"/>
  <c r="G155" i="14"/>
  <c r="H155" i="14" s="1"/>
  <c r="E154" i="14"/>
  <c r="E153" i="14"/>
  <c r="E152" i="14"/>
  <c r="F152" i="14" s="1"/>
  <c r="E151" i="14"/>
  <c r="G151" i="14"/>
  <c r="H151" i="14" s="1"/>
  <c r="E150" i="14"/>
  <c r="G150" i="14"/>
  <c r="H150" i="14" s="1"/>
  <c r="E149" i="14"/>
  <c r="E148" i="14"/>
  <c r="E147" i="14"/>
  <c r="G147" i="14"/>
  <c r="H147" i="14" s="1"/>
  <c r="E146" i="14"/>
  <c r="E145" i="14"/>
  <c r="G144" i="14"/>
  <c r="H144" i="14" s="1"/>
  <c r="E144" i="14"/>
  <c r="E143" i="14"/>
  <c r="G143" i="14"/>
  <c r="H143" i="14" s="1"/>
  <c r="E142" i="14"/>
  <c r="E141" i="14"/>
  <c r="E140" i="14"/>
  <c r="E139" i="14"/>
  <c r="G139" i="14"/>
  <c r="H139" i="14" s="1"/>
  <c r="E138" i="14"/>
  <c r="E137" i="14"/>
  <c r="G136" i="14"/>
  <c r="H136" i="14" s="1"/>
  <c r="E136" i="14"/>
  <c r="E135" i="14"/>
  <c r="G135" i="14"/>
  <c r="H135" i="14" s="1"/>
  <c r="E134" i="14"/>
  <c r="E133" i="14"/>
  <c r="E132" i="14"/>
  <c r="E131" i="14"/>
  <c r="G131" i="14"/>
  <c r="H131" i="14" s="1"/>
  <c r="E130" i="14"/>
  <c r="G130" i="14"/>
  <c r="H130" i="14" s="1"/>
  <c r="E129" i="14"/>
  <c r="G128" i="14"/>
  <c r="H128" i="14" s="1"/>
  <c r="E128" i="14"/>
  <c r="E127" i="14"/>
  <c r="G127" i="14"/>
  <c r="H127" i="14" s="1"/>
  <c r="E126" i="14"/>
  <c r="E125" i="14"/>
  <c r="E124" i="14"/>
  <c r="E123" i="14"/>
  <c r="G123" i="14"/>
  <c r="H123" i="14" s="1"/>
  <c r="E122" i="14"/>
  <c r="E121" i="14"/>
  <c r="G120" i="14"/>
  <c r="H120" i="14" s="1"/>
  <c r="E120" i="14"/>
  <c r="E119" i="14"/>
  <c r="G119" i="14"/>
  <c r="H119" i="14" s="1"/>
  <c r="E118" i="14"/>
  <c r="G118" i="14"/>
  <c r="H118" i="14" s="1"/>
  <c r="E117" i="14"/>
  <c r="E116" i="14"/>
  <c r="E115" i="14"/>
  <c r="G115" i="14"/>
  <c r="H115" i="14" s="1"/>
  <c r="E114" i="14"/>
  <c r="E113" i="14"/>
  <c r="G112" i="14"/>
  <c r="H112" i="14" s="1"/>
  <c r="E112" i="14"/>
  <c r="E111" i="14"/>
  <c r="G111" i="14"/>
  <c r="H111" i="14" s="1"/>
  <c r="E110" i="14"/>
  <c r="E109" i="14"/>
  <c r="E108" i="14"/>
  <c r="E107" i="14"/>
  <c r="G107" i="14"/>
  <c r="H107" i="14" s="1"/>
  <c r="E106" i="14"/>
  <c r="E105" i="14"/>
  <c r="G104" i="14"/>
  <c r="H104" i="14" s="1"/>
  <c r="E104" i="14"/>
  <c r="E103" i="14"/>
  <c r="G103" i="14"/>
  <c r="H103" i="14" s="1"/>
  <c r="E102" i="14"/>
  <c r="E101" i="14"/>
  <c r="E100" i="14"/>
  <c r="E99" i="14"/>
  <c r="G99" i="14"/>
  <c r="H99" i="14" s="1"/>
  <c r="E98" i="14"/>
  <c r="G98" i="14"/>
  <c r="H98" i="14" s="1"/>
  <c r="E97" i="14"/>
  <c r="G96" i="14"/>
  <c r="H96" i="14" s="1"/>
  <c r="E96" i="14"/>
  <c r="E95" i="14"/>
  <c r="G95" i="14"/>
  <c r="H95" i="14" s="1"/>
  <c r="E94" i="14"/>
  <c r="E93" i="14"/>
  <c r="E92" i="14"/>
  <c r="E91" i="14"/>
  <c r="G91" i="14"/>
  <c r="H91" i="14" s="1"/>
  <c r="E90" i="14"/>
  <c r="E89" i="14"/>
  <c r="G88" i="14"/>
  <c r="H88" i="14" s="1"/>
  <c r="E88" i="14"/>
  <c r="E87" i="14"/>
  <c r="G87" i="14"/>
  <c r="H87" i="14" s="1"/>
  <c r="E86" i="14"/>
  <c r="G86" i="14"/>
  <c r="H86" i="14" s="1"/>
  <c r="E85" i="14"/>
  <c r="E84" i="14"/>
  <c r="E83" i="14"/>
  <c r="G83" i="14"/>
  <c r="H83" i="14" s="1"/>
  <c r="E82" i="14"/>
  <c r="E81" i="14"/>
  <c r="G80" i="14"/>
  <c r="H80" i="14" s="1"/>
  <c r="E80" i="14"/>
  <c r="E79" i="14"/>
  <c r="G79" i="14"/>
  <c r="H79" i="14" s="1"/>
  <c r="E78" i="14"/>
  <c r="E77" i="14"/>
  <c r="E76" i="14"/>
  <c r="E75" i="14"/>
  <c r="G75" i="14"/>
  <c r="H75" i="14" s="1"/>
  <c r="E74" i="14"/>
  <c r="E73" i="14"/>
  <c r="G72" i="14"/>
  <c r="H72" i="14" s="1"/>
  <c r="E72" i="14"/>
  <c r="E71" i="14"/>
  <c r="G71" i="14"/>
  <c r="H71" i="14" s="1"/>
  <c r="E70" i="14"/>
  <c r="E69" i="14"/>
  <c r="E68" i="14"/>
  <c r="E67" i="14"/>
  <c r="G67" i="14"/>
  <c r="H67" i="14" s="1"/>
  <c r="E66" i="14"/>
  <c r="G66" i="14"/>
  <c r="H66" i="14" s="1"/>
  <c r="E65" i="14"/>
  <c r="G64" i="14"/>
  <c r="H64" i="14" s="1"/>
  <c r="E64" i="14"/>
  <c r="E63" i="14"/>
  <c r="G63" i="14"/>
  <c r="H63" i="14" s="1"/>
  <c r="E62" i="14"/>
  <c r="E61" i="14"/>
  <c r="E60" i="14"/>
  <c r="E59" i="14"/>
  <c r="G59" i="14"/>
  <c r="H59" i="14" s="1"/>
  <c r="E58" i="14"/>
  <c r="E57" i="14"/>
  <c r="G56" i="14"/>
  <c r="H56" i="14" s="1"/>
  <c r="E56" i="14"/>
  <c r="E55" i="14"/>
  <c r="G55" i="14"/>
  <c r="H55" i="14" s="1"/>
  <c r="E54" i="14"/>
  <c r="G54" i="14"/>
  <c r="H54" i="14" s="1"/>
  <c r="E53" i="14"/>
  <c r="E52" i="14"/>
  <c r="E51" i="14"/>
  <c r="G51" i="14"/>
  <c r="H51" i="14" s="1"/>
  <c r="E50" i="14"/>
  <c r="E49" i="14"/>
  <c r="G48" i="14"/>
  <c r="H48" i="14" s="1"/>
  <c r="E48" i="14"/>
  <c r="E47" i="14"/>
  <c r="G47" i="14"/>
  <c r="H47" i="14" s="1"/>
  <c r="E46" i="14"/>
  <c r="E45" i="14"/>
  <c r="E44" i="14"/>
  <c r="E43" i="14"/>
  <c r="G43" i="14"/>
  <c r="H43" i="14" s="1"/>
  <c r="E42" i="14"/>
  <c r="E41" i="14"/>
  <c r="G40" i="14"/>
  <c r="H40" i="14" s="1"/>
  <c r="E40" i="14"/>
  <c r="E39" i="14"/>
  <c r="G39" i="14"/>
  <c r="H39" i="14" s="1"/>
  <c r="E38" i="14"/>
  <c r="E37" i="14"/>
  <c r="E36" i="14"/>
  <c r="E35" i="14"/>
  <c r="G35" i="14"/>
  <c r="H35" i="14" s="1"/>
  <c r="E34" i="14"/>
  <c r="G34" i="14"/>
  <c r="H34" i="14" s="1"/>
  <c r="E33" i="14"/>
  <c r="G32" i="14"/>
  <c r="H32" i="14" s="1"/>
  <c r="E32" i="14"/>
  <c r="F32" i="14" s="1"/>
  <c r="E31" i="14"/>
  <c r="G31" i="14"/>
  <c r="H31" i="14" s="1"/>
  <c r="E30" i="14"/>
  <c r="E29" i="14"/>
  <c r="E28" i="14"/>
  <c r="G28" i="14"/>
  <c r="H28" i="14" s="1"/>
  <c r="E27" i="14"/>
  <c r="G27" i="14"/>
  <c r="H27" i="14" s="1"/>
  <c r="E26" i="14"/>
  <c r="E25" i="14"/>
  <c r="G24" i="14"/>
  <c r="H24" i="14" s="1"/>
  <c r="E24" i="14"/>
  <c r="F24" i="14" s="1"/>
  <c r="E23" i="14"/>
  <c r="G23" i="14"/>
  <c r="H23" i="14" s="1"/>
  <c r="E22" i="14"/>
  <c r="E21" i="14"/>
  <c r="E20" i="14"/>
  <c r="G20" i="14"/>
  <c r="H20" i="14" s="1"/>
  <c r="E19" i="14"/>
  <c r="G19" i="14"/>
  <c r="H19" i="14" s="1"/>
  <c r="E18" i="14"/>
  <c r="G18" i="14"/>
  <c r="H18" i="14" s="1"/>
  <c r="E17" i="14"/>
  <c r="G16" i="14"/>
  <c r="H16" i="14" s="1"/>
  <c r="E16" i="14"/>
  <c r="F16" i="14" s="1"/>
  <c r="E15" i="14"/>
  <c r="G15" i="14"/>
  <c r="H15" i="14" s="1"/>
  <c r="E14" i="14"/>
  <c r="E13" i="14"/>
  <c r="E12" i="14"/>
  <c r="G12" i="14"/>
  <c r="H12" i="14" s="1"/>
  <c r="G11" i="14"/>
  <c r="H11" i="14" s="1"/>
  <c r="E11" i="14"/>
  <c r="E10" i="14"/>
  <c r="G10" i="14"/>
  <c r="H10" i="14" s="1"/>
  <c r="G9" i="14"/>
  <c r="H9" i="14" s="1"/>
  <c r="E9" i="14"/>
  <c r="F9" i="14" s="1"/>
  <c r="G8" i="14"/>
  <c r="H8" i="14" s="1"/>
  <c r="E8" i="14"/>
  <c r="F8" i="14" s="1"/>
  <c r="E7" i="14"/>
  <c r="F7" i="14" s="1"/>
  <c r="G11" i="1"/>
  <c r="H11" i="1" s="1"/>
  <c r="G19" i="1"/>
  <c r="H19" i="1" s="1"/>
  <c r="G23" i="1"/>
  <c r="H23" i="1" s="1"/>
  <c r="G27" i="1"/>
  <c r="H27" i="1" s="1"/>
  <c r="G30" i="1"/>
  <c r="H30" i="1" s="1"/>
  <c r="G31" i="1"/>
  <c r="H31" i="1" s="1"/>
  <c r="G39" i="1"/>
  <c r="H39" i="1" s="1"/>
  <c r="G42" i="1"/>
  <c r="H42" i="1" s="1"/>
  <c r="G43" i="1"/>
  <c r="H43" i="1" s="1"/>
  <c r="G54" i="1"/>
  <c r="H54" i="1" s="1"/>
  <c r="G55" i="1"/>
  <c r="H55" i="1" s="1"/>
  <c r="G59" i="1"/>
  <c r="H59" i="1" s="1"/>
  <c r="G67" i="1"/>
  <c r="H67" i="1" s="1"/>
  <c r="G74" i="1"/>
  <c r="H74" i="1" s="1"/>
  <c r="G83" i="1"/>
  <c r="H83" i="1" s="1"/>
  <c r="G87" i="1"/>
  <c r="H87" i="1" s="1"/>
  <c r="G91" i="1"/>
  <c r="H91" i="1" s="1"/>
  <c r="G95" i="1"/>
  <c r="H95" i="1" s="1"/>
  <c r="G99" i="1"/>
  <c r="H99" i="1" s="1"/>
  <c r="G107" i="1"/>
  <c r="H107" i="1" s="1"/>
  <c r="G111" i="1"/>
  <c r="H111" i="1" s="1"/>
  <c r="G115" i="1"/>
  <c r="H115" i="1" s="1"/>
  <c r="G122" i="1"/>
  <c r="H122" i="1" s="1"/>
  <c r="G127" i="1"/>
  <c r="H127" i="1" s="1"/>
  <c r="G131" i="1"/>
  <c r="H131" i="1" s="1"/>
  <c r="G135" i="1"/>
  <c r="H135" i="1" s="1"/>
  <c r="G139" i="1"/>
  <c r="H139" i="1" s="1"/>
  <c r="G142" i="1"/>
  <c r="H142" i="1" s="1"/>
  <c r="G158" i="1"/>
  <c r="H158" i="1" s="1"/>
  <c r="G174" i="1"/>
  <c r="H174" i="1" s="1"/>
  <c r="G190" i="1"/>
  <c r="H190" i="1" s="1"/>
  <c r="G226" i="1"/>
  <c r="H226" i="1" s="1"/>
  <c r="E7" i="1"/>
  <c r="F7" i="1" s="1"/>
  <c r="G7" i="1"/>
  <c r="H7" i="1" s="1"/>
  <c r="E8" i="1"/>
  <c r="F8" i="1" s="1"/>
  <c r="G8" i="1"/>
  <c r="H8" i="1" s="1"/>
  <c r="E9" i="1"/>
  <c r="E10" i="1"/>
  <c r="G10" i="1"/>
  <c r="H10" i="1" s="1"/>
  <c r="E11" i="1"/>
  <c r="F11" i="1" s="1"/>
  <c r="E12" i="1"/>
  <c r="F12" i="1" s="1"/>
  <c r="E13" i="1"/>
  <c r="G13" i="1"/>
  <c r="H13" i="1" s="1"/>
  <c r="E14" i="1"/>
  <c r="F14" i="1" s="1"/>
  <c r="E15" i="1"/>
  <c r="F15" i="1" s="1"/>
  <c r="G15" i="1"/>
  <c r="H15" i="1" s="1"/>
  <c r="E16" i="1"/>
  <c r="F16" i="1"/>
  <c r="E17" i="1"/>
  <c r="G17" i="1"/>
  <c r="H17" i="1" s="1"/>
  <c r="E18" i="1"/>
  <c r="E19" i="1"/>
  <c r="F19" i="1" s="1"/>
  <c r="E20" i="1"/>
  <c r="E21" i="1"/>
  <c r="G21" i="1"/>
  <c r="H21" i="1" s="1"/>
  <c r="E22" i="1"/>
  <c r="F22" i="1" s="1"/>
  <c r="E23" i="1"/>
  <c r="E24" i="1"/>
  <c r="F24" i="1" s="1"/>
  <c r="E25" i="1"/>
  <c r="G25" i="1"/>
  <c r="H25" i="1" s="1"/>
  <c r="E26" i="1"/>
  <c r="F26" i="1" s="1"/>
  <c r="E27" i="1"/>
  <c r="E28" i="1"/>
  <c r="F28" i="1" s="1"/>
  <c r="G28" i="1"/>
  <c r="H28" i="1" s="1"/>
  <c r="E29" i="1"/>
  <c r="E30" i="1"/>
  <c r="E31" i="1"/>
  <c r="F31" i="1"/>
  <c r="E32" i="1"/>
  <c r="E33" i="1"/>
  <c r="F33" i="1" s="1"/>
  <c r="E34" i="1"/>
  <c r="E35" i="1"/>
  <c r="F35" i="1" s="1"/>
  <c r="E36" i="1"/>
  <c r="E37" i="1"/>
  <c r="F37" i="1" s="1"/>
  <c r="G37" i="1"/>
  <c r="H37" i="1" s="1"/>
  <c r="E38" i="1"/>
  <c r="E39" i="1"/>
  <c r="E40" i="1"/>
  <c r="F40" i="1" s="1"/>
  <c r="E41" i="1"/>
  <c r="F41" i="1" s="1"/>
  <c r="G41" i="1"/>
  <c r="H41" i="1" s="1"/>
  <c r="E42" i="1"/>
  <c r="E43" i="1"/>
  <c r="E44" i="1"/>
  <c r="G44" i="1"/>
  <c r="H44" i="1" s="1"/>
  <c r="E45" i="1"/>
  <c r="G45" i="1"/>
  <c r="H45" i="1" s="1"/>
  <c r="E46" i="1"/>
  <c r="E47" i="1"/>
  <c r="G47" i="1"/>
  <c r="H47" i="1" s="1"/>
  <c r="E48" i="1"/>
  <c r="F48" i="1" s="1"/>
  <c r="G48" i="1"/>
  <c r="H48" i="1" s="1"/>
  <c r="E49" i="1"/>
  <c r="G49" i="1"/>
  <c r="H49" i="1" s="1"/>
  <c r="E50" i="1"/>
  <c r="E51" i="1"/>
  <c r="F51" i="1" s="1"/>
  <c r="E52" i="1"/>
  <c r="E53" i="1"/>
  <c r="G53" i="1"/>
  <c r="H53" i="1" s="1"/>
  <c r="E54" i="1"/>
  <c r="F54" i="1" s="1"/>
  <c r="E55" i="1"/>
  <c r="E56" i="1"/>
  <c r="G56" i="1"/>
  <c r="H56" i="1" s="1"/>
  <c r="E57" i="1"/>
  <c r="F57" i="1" s="1"/>
  <c r="E58" i="1"/>
  <c r="E59" i="1"/>
  <c r="E60" i="1"/>
  <c r="F60" i="1" s="1"/>
  <c r="E61" i="1"/>
  <c r="F61" i="1"/>
  <c r="E62" i="1"/>
  <c r="E63" i="1"/>
  <c r="F63" i="1" s="1"/>
  <c r="E64" i="1"/>
  <c r="F64" i="1"/>
  <c r="E65" i="1"/>
  <c r="F65" i="1" s="1"/>
  <c r="E66" i="1"/>
  <c r="E67" i="1"/>
  <c r="E68" i="1"/>
  <c r="E69" i="1"/>
  <c r="F69" i="1"/>
  <c r="G69" i="1"/>
  <c r="H69" i="1" s="1"/>
  <c r="E70" i="1"/>
  <c r="E71" i="1"/>
  <c r="G71" i="1"/>
  <c r="H71" i="1" s="1"/>
  <c r="E72" i="1"/>
  <c r="E73" i="1"/>
  <c r="G73" i="1"/>
  <c r="H73" i="1" s="1"/>
  <c r="E74" i="1"/>
  <c r="E75" i="1"/>
  <c r="G75" i="1"/>
  <c r="H75" i="1" s="1"/>
  <c r="G76" i="1"/>
  <c r="H76" i="1" s="1"/>
  <c r="E76" i="1"/>
  <c r="E77" i="1"/>
  <c r="F77" i="1" s="1"/>
  <c r="E78" i="1"/>
  <c r="F78" i="1" s="1"/>
  <c r="G79" i="1"/>
  <c r="H79" i="1" s="1"/>
  <c r="E79" i="1"/>
  <c r="E80" i="1"/>
  <c r="E81" i="1"/>
  <c r="E82" i="1"/>
  <c r="F82" i="1" s="1"/>
  <c r="E83" i="1"/>
  <c r="E84" i="1"/>
  <c r="G85" i="1"/>
  <c r="H85" i="1" s="1"/>
  <c r="E85" i="1"/>
  <c r="E86" i="1"/>
  <c r="F86" i="1" s="1"/>
  <c r="E87" i="1"/>
  <c r="E88" i="1"/>
  <c r="G89" i="1"/>
  <c r="H89" i="1" s="1"/>
  <c r="E89" i="1"/>
  <c r="F89" i="1" s="1"/>
  <c r="E90" i="1"/>
  <c r="E91" i="1"/>
  <c r="E92" i="1"/>
  <c r="E93" i="1"/>
  <c r="F93" i="1" s="1"/>
  <c r="G94" i="1"/>
  <c r="H94" i="1" s="1"/>
  <c r="E94" i="1"/>
  <c r="E95" i="1"/>
  <c r="E96" i="1"/>
  <c r="E97" i="1"/>
  <c r="E98" i="1"/>
  <c r="E99" i="1"/>
  <c r="G100" i="1"/>
  <c r="H100" i="1" s="1"/>
  <c r="E100" i="1"/>
  <c r="G101" i="1"/>
  <c r="H101" i="1" s="1"/>
  <c r="E101" i="1"/>
  <c r="E102" i="1"/>
  <c r="F102" i="1" s="1"/>
  <c r="G103" i="1"/>
  <c r="H103" i="1" s="1"/>
  <c r="E103" i="1"/>
  <c r="G104" i="1"/>
  <c r="H104" i="1" s="1"/>
  <c r="E104" i="1"/>
  <c r="E105" i="1"/>
  <c r="E106" i="1"/>
  <c r="F106" i="1" s="1"/>
  <c r="E107" i="1"/>
  <c r="E108" i="1"/>
  <c r="G109" i="1"/>
  <c r="H109" i="1" s="1"/>
  <c r="E109" i="1"/>
  <c r="E110" i="1"/>
  <c r="E111" i="1"/>
  <c r="G112" i="1"/>
  <c r="H112" i="1" s="1"/>
  <c r="E112" i="1"/>
  <c r="G113" i="1"/>
  <c r="H113" i="1" s="1"/>
  <c r="E113" i="1"/>
  <c r="E114" i="1"/>
  <c r="E115" i="1"/>
  <c r="F115" i="1" s="1"/>
  <c r="E116" i="1"/>
  <c r="G117" i="1"/>
  <c r="H117" i="1" s="1"/>
  <c r="E117" i="1"/>
  <c r="F117" i="1" s="1"/>
  <c r="E118" i="1"/>
  <c r="G119" i="1"/>
  <c r="H119" i="1" s="1"/>
  <c r="E119" i="1"/>
  <c r="E120" i="1"/>
  <c r="G121" i="1"/>
  <c r="H121" i="1" s="1"/>
  <c r="E121" i="1"/>
  <c r="F121" i="1" s="1"/>
  <c r="E122" i="1"/>
  <c r="G123" i="1"/>
  <c r="H123" i="1" s="1"/>
  <c r="E123" i="1"/>
  <c r="G124" i="1"/>
  <c r="H124" i="1" s="1"/>
  <c r="E124" i="1"/>
  <c r="E125" i="1"/>
  <c r="F125" i="1" s="1"/>
  <c r="E126" i="1"/>
  <c r="E127" i="1"/>
  <c r="E128" i="1"/>
  <c r="E129" i="1"/>
  <c r="F129" i="1" s="1"/>
  <c r="G130" i="1"/>
  <c r="H130" i="1" s="1"/>
  <c r="E130" i="1"/>
  <c r="E131" i="1"/>
  <c r="G132" i="1"/>
  <c r="H132" i="1" s="1"/>
  <c r="E132" i="1"/>
  <c r="E133" i="1"/>
  <c r="E134" i="1"/>
  <c r="F134" i="1" s="1"/>
  <c r="E135" i="1"/>
  <c r="E136" i="1"/>
  <c r="G137" i="1"/>
  <c r="H137" i="1" s="1"/>
  <c r="E137" i="1"/>
  <c r="E138" i="1"/>
  <c r="E139" i="1"/>
  <c r="F139" i="1" s="1"/>
  <c r="E140" i="1"/>
  <c r="F140" i="1" s="1"/>
  <c r="E141" i="1"/>
  <c r="F141" i="1" s="1"/>
  <c r="E142" i="1"/>
  <c r="G143" i="1"/>
  <c r="H143" i="1" s="1"/>
  <c r="E143" i="1"/>
  <c r="E144" i="1"/>
  <c r="E145" i="1"/>
  <c r="F145" i="1" s="1"/>
  <c r="E146" i="1"/>
  <c r="F146" i="1" s="1"/>
  <c r="G147" i="1"/>
  <c r="H147" i="1" s="1"/>
  <c r="E147" i="1"/>
  <c r="G148" i="1"/>
  <c r="H148" i="1" s="1"/>
  <c r="E148" i="1"/>
  <c r="E149" i="1"/>
  <c r="E150" i="1"/>
  <c r="G151" i="1"/>
  <c r="H151" i="1" s="1"/>
  <c r="E151" i="1"/>
  <c r="E152" i="1"/>
  <c r="G153" i="1"/>
  <c r="H153" i="1" s="1"/>
  <c r="E153" i="1"/>
  <c r="E154" i="1"/>
  <c r="G155" i="1"/>
  <c r="H155" i="1" s="1"/>
  <c r="E155" i="1"/>
  <c r="E156" i="1"/>
  <c r="G157" i="1"/>
  <c r="H157" i="1" s="1"/>
  <c r="E157" i="1"/>
  <c r="F157" i="1" s="1"/>
  <c r="E158" i="1"/>
  <c r="G159" i="1"/>
  <c r="H159" i="1" s="1"/>
  <c r="E159" i="1"/>
  <c r="G160" i="1"/>
  <c r="H160" i="1" s="1"/>
  <c r="E160" i="1"/>
  <c r="E161" i="1"/>
  <c r="F161" i="1" s="1"/>
  <c r="E162" i="1"/>
  <c r="F162" i="1" s="1"/>
  <c r="G163" i="1"/>
  <c r="H163" i="1" s="1"/>
  <c r="E163" i="1"/>
  <c r="E164" i="1"/>
  <c r="E165" i="1"/>
  <c r="E166" i="1"/>
  <c r="G167" i="1"/>
  <c r="H167" i="1" s="1"/>
  <c r="E167" i="1"/>
  <c r="G168" i="1"/>
  <c r="H168" i="1" s="1"/>
  <c r="E168" i="1"/>
  <c r="G169" i="1"/>
  <c r="H169" i="1" s="1"/>
  <c r="E169" i="1"/>
  <c r="E170" i="1"/>
  <c r="G171" i="1"/>
  <c r="H171" i="1" s="1"/>
  <c r="E171" i="1"/>
  <c r="E172" i="1"/>
  <c r="F172" i="1" s="1"/>
  <c r="G173" i="1"/>
  <c r="H173" i="1" s="1"/>
  <c r="E173" i="1"/>
  <c r="F173" i="1" s="1"/>
  <c r="E174" i="1"/>
  <c r="G175" i="1"/>
  <c r="H175" i="1" s="1"/>
  <c r="E175" i="1"/>
  <c r="E176" i="1"/>
  <c r="E177" i="1"/>
  <c r="F177" i="1" s="1"/>
  <c r="E178" i="1"/>
  <c r="F178" i="1" s="1"/>
  <c r="G179" i="1"/>
  <c r="H179" i="1" s="1"/>
  <c r="E179" i="1"/>
  <c r="G180" i="1"/>
  <c r="H180" i="1" s="1"/>
  <c r="E180" i="1"/>
  <c r="E181" i="1"/>
  <c r="E182" i="1"/>
  <c r="G183" i="1"/>
  <c r="H183" i="1" s="1"/>
  <c r="E183" i="1"/>
  <c r="E184" i="1"/>
  <c r="G185" i="1"/>
  <c r="H185" i="1" s="1"/>
  <c r="E185" i="1"/>
  <c r="E186" i="1"/>
  <c r="G187" i="1"/>
  <c r="H187" i="1" s="1"/>
  <c r="E187" i="1"/>
  <c r="E188" i="1"/>
  <c r="G189" i="1"/>
  <c r="H189" i="1" s="1"/>
  <c r="E189" i="1"/>
  <c r="F189" i="1" s="1"/>
  <c r="E190" i="1"/>
  <c r="G191" i="1"/>
  <c r="H191" i="1" s="1"/>
  <c r="E191" i="1"/>
  <c r="G192" i="1"/>
  <c r="H192" i="1" s="1"/>
  <c r="E192" i="1"/>
  <c r="E193" i="1"/>
  <c r="F193" i="1" s="1"/>
  <c r="E194" i="1"/>
  <c r="F194" i="1" s="1"/>
  <c r="G195" i="1"/>
  <c r="H195" i="1" s="1"/>
  <c r="E195" i="1"/>
  <c r="E196" i="1"/>
  <c r="E197" i="1"/>
  <c r="E198" i="1"/>
  <c r="G199" i="1"/>
  <c r="H199" i="1" s="1"/>
  <c r="E199" i="1"/>
  <c r="G200" i="1"/>
  <c r="H200" i="1" s="1"/>
  <c r="E200" i="1"/>
  <c r="G201" i="1"/>
  <c r="H201" i="1" s="1"/>
  <c r="E201" i="1"/>
  <c r="E202" i="1"/>
  <c r="E203" i="1"/>
  <c r="E204" i="1"/>
  <c r="E205" i="1"/>
  <c r="G205" i="1"/>
  <c r="H205" i="1" s="1"/>
  <c r="E206" i="1"/>
  <c r="F206" i="1" s="1"/>
  <c r="E207" i="1"/>
  <c r="E208" i="1"/>
  <c r="E209" i="1"/>
  <c r="F209" i="1" s="1"/>
  <c r="E210" i="1"/>
  <c r="E211" i="1"/>
  <c r="E212" i="1"/>
  <c r="E213" i="1"/>
  <c r="E214" i="1"/>
  <c r="G214" i="1"/>
  <c r="H214" i="1" s="1"/>
  <c r="E215" i="1"/>
  <c r="E216" i="1"/>
  <c r="E217" i="1"/>
  <c r="F217" i="1" s="1"/>
  <c r="G217" i="1"/>
  <c r="H217" i="1" s="1"/>
  <c r="E218" i="1"/>
  <c r="E219" i="1"/>
  <c r="E220" i="1"/>
  <c r="E221" i="1"/>
  <c r="F221" i="1" s="1"/>
  <c r="E222" i="1"/>
  <c r="E223" i="1"/>
  <c r="E224" i="1"/>
  <c r="E225" i="1"/>
  <c r="G225" i="1"/>
  <c r="H225" i="1" s="1"/>
  <c r="E226" i="1"/>
  <c r="E227" i="1"/>
  <c r="E228" i="1"/>
  <c r="E229" i="1"/>
  <c r="F229" i="1" s="1"/>
  <c r="G229" i="1"/>
  <c r="H229" i="1" s="1"/>
  <c r="E230" i="1"/>
  <c r="E231" i="1"/>
  <c r="E232" i="1"/>
  <c r="E233" i="1"/>
  <c r="E234" i="1"/>
  <c r="E235" i="1"/>
  <c r="E236" i="1"/>
  <c r="E237" i="1"/>
  <c r="G237" i="1"/>
  <c r="H237" i="1" s="1"/>
  <c r="E238" i="1"/>
  <c r="F238" i="1" s="1"/>
  <c r="E239" i="1"/>
  <c r="E240" i="1"/>
  <c r="E241" i="1"/>
  <c r="H248" i="16" l="1"/>
  <c r="J15" i="16"/>
  <c r="H6" i="32" s="1"/>
  <c r="I10" i="21"/>
  <c r="D5" i="32" s="1"/>
  <c r="H231" i="14"/>
  <c r="J15" i="14"/>
  <c r="H4" i="32" s="1"/>
  <c r="F234" i="14"/>
  <c r="C8" i="32"/>
  <c r="C9" i="32"/>
  <c r="I10" i="22"/>
  <c r="D7" i="32" s="1"/>
  <c r="I12" i="20"/>
  <c r="P33" i="8" s="1"/>
  <c r="I12" i="16"/>
  <c r="R27" i="8" s="1"/>
  <c r="F243" i="16"/>
  <c r="Q34" i="8"/>
  <c r="H233" i="15"/>
  <c r="J15" i="15"/>
  <c r="H5" i="32" s="1"/>
  <c r="I15" i="21"/>
  <c r="B5" i="32" s="1"/>
  <c r="I12" i="19"/>
  <c r="O33" i="8" s="1"/>
  <c r="U33" i="8" s="1"/>
  <c r="H39" i="16"/>
  <c r="F73" i="18"/>
  <c r="F72" i="18"/>
  <c r="G114" i="18"/>
  <c r="G58" i="18"/>
  <c r="F136" i="18"/>
  <c r="I12" i="15"/>
  <c r="Q27" i="8" s="1"/>
  <c r="G88" i="18"/>
  <c r="F94" i="18"/>
  <c r="F49" i="18"/>
  <c r="F24" i="18"/>
  <c r="S34" i="8"/>
  <c r="I12" i="18"/>
  <c r="R33" i="8" s="1"/>
  <c r="T33" i="8" s="1"/>
  <c r="I8" i="22"/>
  <c r="S32" i="8" s="1"/>
  <c r="I8" i="21"/>
  <c r="Q32" i="8" s="1"/>
  <c r="F92" i="20"/>
  <c r="F68" i="20"/>
  <c r="F58" i="20"/>
  <c r="F21" i="20"/>
  <c r="F135" i="20"/>
  <c r="F121" i="20"/>
  <c r="F103" i="20"/>
  <c r="F74" i="20"/>
  <c r="F13" i="20"/>
  <c r="F102" i="20"/>
  <c r="F130" i="20"/>
  <c r="F113" i="20"/>
  <c r="F73" i="20"/>
  <c r="F67" i="20"/>
  <c r="F51" i="20"/>
  <c r="F43" i="20"/>
  <c r="F64" i="20"/>
  <c r="F147" i="20"/>
  <c r="F131" i="20"/>
  <c r="F99" i="20"/>
  <c r="F83" i="20"/>
  <c r="F29" i="20"/>
  <c r="F86" i="20"/>
  <c r="F59" i="20"/>
  <c r="F50" i="20"/>
  <c r="F17" i="20"/>
  <c r="F25" i="20"/>
  <c r="F141" i="20"/>
  <c r="F114" i="20"/>
  <c r="F45" i="20"/>
  <c r="F126" i="20"/>
  <c r="F94" i="20"/>
  <c r="F93" i="20"/>
  <c r="F14" i="20"/>
  <c r="G112" i="20"/>
  <c r="F112" i="20"/>
  <c r="G140" i="20"/>
  <c r="F140" i="20"/>
  <c r="F117" i="20"/>
  <c r="G136" i="20"/>
  <c r="F136" i="20"/>
  <c r="F127" i="20"/>
  <c r="F98" i="20"/>
  <c r="G128" i="20"/>
  <c r="F128" i="20"/>
  <c r="F119" i="20"/>
  <c r="F105" i="20"/>
  <c r="F125" i="20"/>
  <c r="F85" i="20"/>
  <c r="G62" i="20"/>
  <c r="F62" i="20"/>
  <c r="G38" i="20"/>
  <c r="F38" i="20"/>
  <c r="F20" i="20"/>
  <c r="F81" i="20"/>
  <c r="G66" i="20"/>
  <c r="F66" i="20"/>
  <c r="F31" i="20"/>
  <c r="F82" i="20"/>
  <c r="F37" i="20"/>
  <c r="G100" i="20"/>
  <c r="F100" i="20"/>
  <c r="F78" i="20"/>
  <c r="F57" i="20"/>
  <c r="F48" i="20"/>
  <c r="F107" i="20"/>
  <c r="F61" i="20"/>
  <c r="F36" i="20"/>
  <c r="F12" i="20"/>
  <c r="I15" i="20" s="1"/>
  <c r="B4" i="32" s="1"/>
  <c r="F55" i="20"/>
  <c r="F19" i="20"/>
  <c r="G124" i="20"/>
  <c r="F124" i="20"/>
  <c r="G120" i="20"/>
  <c r="F120" i="20"/>
  <c r="G116" i="20"/>
  <c r="F116" i="20"/>
  <c r="F80" i="20"/>
  <c r="G54" i="20"/>
  <c r="F54" i="20"/>
  <c r="G108" i="20"/>
  <c r="F108" i="20"/>
  <c r="F145" i="20"/>
  <c r="G104" i="20"/>
  <c r="F104" i="20"/>
  <c r="F95" i="20"/>
  <c r="F137" i="20"/>
  <c r="G96" i="20"/>
  <c r="F96" i="20"/>
  <c r="F110" i="20"/>
  <c r="G76" i="20"/>
  <c r="F76" i="20"/>
  <c r="G70" i="20"/>
  <c r="F70" i="20"/>
  <c r="F28" i="20"/>
  <c r="G60" i="20"/>
  <c r="F60" i="20"/>
  <c r="F47" i="20"/>
  <c r="F123" i="20"/>
  <c r="F89" i="20"/>
  <c r="F65" i="20"/>
  <c r="F32" i="20"/>
  <c r="F77" i="20"/>
  <c r="F34" i="20"/>
  <c r="F15" i="20"/>
  <c r="F42" i="20"/>
  <c r="F133" i="20"/>
  <c r="F118" i="20"/>
  <c r="F143" i="20"/>
  <c r="F129" i="20"/>
  <c r="F91" i="20"/>
  <c r="G144" i="20"/>
  <c r="F144" i="20"/>
  <c r="F69" i="20"/>
  <c r="G132" i="20"/>
  <c r="F132" i="20"/>
  <c r="F88" i="20"/>
  <c r="F109" i="20"/>
  <c r="F84" i="20"/>
  <c r="F49" i="20"/>
  <c r="F39" i="20"/>
  <c r="F142" i="20"/>
  <c r="F53" i="20"/>
  <c r="F26" i="20"/>
  <c r="F130" i="19"/>
  <c r="F91" i="19"/>
  <c r="F36" i="19"/>
  <c r="F70" i="19"/>
  <c r="F33" i="19"/>
  <c r="F99" i="19"/>
  <c r="F58" i="19"/>
  <c r="F42" i="19"/>
  <c r="F87" i="19"/>
  <c r="F23" i="19"/>
  <c r="F128" i="19"/>
  <c r="F83" i="19"/>
  <c r="F147" i="19"/>
  <c r="F131" i="19"/>
  <c r="F121" i="19"/>
  <c r="F95" i="19"/>
  <c r="F77" i="19"/>
  <c r="F84" i="19"/>
  <c r="F63" i="19"/>
  <c r="F24" i="19"/>
  <c r="F75" i="19"/>
  <c r="F60" i="19"/>
  <c r="F47" i="19"/>
  <c r="F144" i="19"/>
  <c r="F51" i="19"/>
  <c r="F143" i="19"/>
  <c r="F71" i="19"/>
  <c r="F15" i="19"/>
  <c r="G116" i="19"/>
  <c r="F116" i="19"/>
  <c r="F137" i="19"/>
  <c r="G108" i="19"/>
  <c r="F108" i="19"/>
  <c r="F111" i="19"/>
  <c r="F85" i="19"/>
  <c r="F103" i="19"/>
  <c r="F96" i="19"/>
  <c r="F120" i="19"/>
  <c r="F136" i="19"/>
  <c r="F80" i="19"/>
  <c r="F66" i="19"/>
  <c r="F50" i="19"/>
  <c r="F40" i="19"/>
  <c r="F90" i="19"/>
  <c r="F62" i="19"/>
  <c r="G39" i="19"/>
  <c r="F39" i="19"/>
  <c r="F26" i="19"/>
  <c r="F59" i="19"/>
  <c r="F27" i="19"/>
  <c r="F18" i="19"/>
  <c r="F22" i="19"/>
  <c r="G64" i="19"/>
  <c r="F64" i="19"/>
  <c r="G92" i="19"/>
  <c r="F92" i="19"/>
  <c r="F112" i="19"/>
  <c r="G140" i="19"/>
  <c r="F140" i="19"/>
  <c r="F105" i="19"/>
  <c r="F135" i="19"/>
  <c r="F45" i="19"/>
  <c r="G132" i="19"/>
  <c r="F132" i="19"/>
  <c r="F107" i="19"/>
  <c r="F32" i="19"/>
  <c r="F16" i="19"/>
  <c r="F123" i="19"/>
  <c r="F86" i="19"/>
  <c r="F54" i="19"/>
  <c r="F139" i="19"/>
  <c r="F52" i="19"/>
  <c r="F43" i="19"/>
  <c r="G21" i="19"/>
  <c r="F21" i="19"/>
  <c r="F30" i="19"/>
  <c r="G68" i="19"/>
  <c r="F68" i="19"/>
  <c r="G72" i="19"/>
  <c r="F72" i="19"/>
  <c r="G100" i="19"/>
  <c r="F100" i="19"/>
  <c r="G55" i="19"/>
  <c r="F55" i="19"/>
  <c r="G124" i="19"/>
  <c r="F124" i="19"/>
  <c r="F114" i="19"/>
  <c r="F127" i="19"/>
  <c r="F134" i="19"/>
  <c r="F119" i="19"/>
  <c r="F104" i="19"/>
  <c r="F69" i="19"/>
  <c r="F57" i="19"/>
  <c r="F28" i="19"/>
  <c r="F79" i="19"/>
  <c r="F53" i="19"/>
  <c r="F38" i="19"/>
  <c r="F138" i="19"/>
  <c r="F88" i="19"/>
  <c r="F67" i="19"/>
  <c r="F46" i="19"/>
  <c r="F34" i="19"/>
  <c r="G17" i="19"/>
  <c r="F17" i="19"/>
  <c r="F35" i="19"/>
  <c r="F14" i="19"/>
  <c r="G25" i="19"/>
  <c r="F25" i="19"/>
  <c r="F31" i="19"/>
  <c r="G13" i="19"/>
  <c r="F13" i="19"/>
  <c r="I15" i="19" s="1"/>
  <c r="B3" i="32" s="1"/>
  <c r="G76" i="19"/>
  <c r="F76" i="19"/>
  <c r="F77" i="18"/>
  <c r="F68" i="18"/>
  <c r="G138" i="18"/>
  <c r="F101" i="18"/>
  <c r="F89" i="18"/>
  <c r="G85" i="18"/>
  <c r="F35" i="18"/>
  <c r="G38" i="18"/>
  <c r="F54" i="18"/>
  <c r="G98" i="18"/>
  <c r="G69" i="18"/>
  <c r="F23" i="18"/>
  <c r="F141" i="18"/>
  <c r="G45" i="18"/>
  <c r="F36" i="18"/>
  <c r="G113" i="18"/>
  <c r="F97" i="18"/>
  <c r="G100" i="18"/>
  <c r="G70" i="18"/>
  <c r="F90" i="18"/>
  <c r="F41" i="18"/>
  <c r="G65" i="18"/>
  <c r="G116" i="18"/>
  <c r="F22" i="18"/>
  <c r="F106" i="18"/>
  <c r="G133" i="18"/>
  <c r="F132" i="18"/>
  <c r="F51" i="18"/>
  <c r="F52" i="18"/>
  <c r="F20" i="18"/>
  <c r="G129" i="18"/>
  <c r="G39" i="18"/>
  <c r="G105" i="18"/>
  <c r="G124" i="18"/>
  <c r="F108" i="18"/>
  <c r="F28" i="18"/>
  <c r="F46" i="18"/>
  <c r="G122" i="18"/>
  <c r="G145" i="18"/>
  <c r="F121" i="18"/>
  <c r="F109" i="18"/>
  <c r="F92" i="18"/>
  <c r="G76" i="18"/>
  <c r="F63" i="18"/>
  <c r="F64" i="18"/>
  <c r="F44" i="18"/>
  <c r="G140" i="18"/>
  <c r="G144" i="18"/>
  <c r="F16" i="18"/>
  <c r="F13" i="18"/>
  <c r="F17" i="18"/>
  <c r="F33" i="18"/>
  <c r="G125" i="18"/>
  <c r="F59" i="18"/>
  <c r="F60" i="18"/>
  <c r="F18" i="18"/>
  <c r="F27" i="18"/>
  <c r="F53" i="18"/>
  <c r="F21" i="18"/>
  <c r="F29" i="18"/>
  <c r="G37" i="18"/>
  <c r="I10" i="18" s="1"/>
  <c r="D6" i="32" s="1"/>
  <c r="G47" i="18"/>
  <c r="F12" i="18"/>
  <c r="G137" i="18"/>
  <c r="F137" i="18"/>
  <c r="F57" i="18"/>
  <c r="F196" i="1"/>
  <c r="F184" i="1"/>
  <c r="F176" i="1"/>
  <c r="F164" i="1"/>
  <c r="F152" i="1"/>
  <c r="F144" i="1"/>
  <c r="F128" i="1"/>
  <c r="F116" i="1"/>
  <c r="F108" i="1"/>
  <c r="F56" i="1"/>
  <c r="F44" i="1"/>
  <c r="F35" i="15"/>
  <c r="F188" i="1"/>
  <c r="F156" i="1"/>
  <c r="F136" i="1"/>
  <c r="F120" i="1"/>
  <c r="F92" i="1"/>
  <c r="F84" i="1"/>
  <c r="F36" i="1"/>
  <c r="F20" i="1"/>
  <c r="F222" i="1"/>
  <c r="F130" i="1"/>
  <c r="F114" i="1"/>
  <c r="F228" i="14"/>
  <c r="F224" i="14"/>
  <c r="F172" i="14"/>
  <c r="F200" i="1"/>
  <c r="F192" i="1"/>
  <c r="F180" i="1"/>
  <c r="F168" i="1"/>
  <c r="F160" i="1"/>
  <c r="F148" i="1"/>
  <c r="F124" i="1"/>
  <c r="F112" i="1"/>
  <c r="F104" i="1"/>
  <c r="F76" i="1"/>
  <c r="F72" i="1"/>
  <c r="F68" i="1"/>
  <c r="F52" i="1"/>
  <c r="F32" i="1"/>
  <c r="F39" i="15"/>
  <c r="F109" i="1"/>
  <c r="F101" i="1"/>
  <c r="F53" i="1"/>
  <c r="F45" i="1"/>
  <c r="F25" i="1"/>
  <c r="F21" i="1"/>
  <c r="F13" i="1"/>
  <c r="F140" i="15"/>
  <c r="F108" i="15"/>
  <c r="F72" i="15"/>
  <c r="F19" i="16"/>
  <c r="F118" i="16"/>
  <c r="F26" i="16"/>
  <c r="F30" i="16"/>
  <c r="F68" i="16"/>
  <c r="F84" i="16"/>
  <c r="F100" i="16"/>
  <c r="F157" i="16"/>
  <c r="F161" i="16"/>
  <c r="F165" i="16"/>
  <c r="F169" i="16"/>
  <c r="F173" i="16"/>
  <c r="F177" i="16"/>
  <c r="F181" i="16"/>
  <c r="F185" i="16"/>
  <c r="F191" i="16"/>
  <c r="F195" i="16"/>
  <c r="F199" i="16"/>
  <c r="F203" i="16"/>
  <c r="F207" i="16"/>
  <c r="F211" i="16"/>
  <c r="F215" i="16"/>
  <c r="F229" i="16"/>
  <c r="F13" i="16"/>
  <c r="F17" i="16"/>
  <c r="F21" i="16"/>
  <c r="F25" i="16"/>
  <c r="F29" i="16"/>
  <c r="F33" i="16"/>
  <c r="F37" i="16"/>
  <c r="F41" i="16"/>
  <c r="F120" i="16"/>
  <c r="F141" i="16"/>
  <c r="F14" i="16"/>
  <c r="F18" i="16"/>
  <c r="F22" i="16"/>
  <c r="F34" i="16"/>
  <c r="F38" i="16"/>
  <c r="F44" i="16"/>
  <c r="F52" i="16"/>
  <c r="F60" i="16"/>
  <c r="F76" i="16"/>
  <c r="F92" i="16"/>
  <c r="F108" i="16"/>
  <c r="F133" i="16"/>
  <c r="F144" i="16"/>
  <c r="F159" i="16"/>
  <c r="F163" i="16"/>
  <c r="F167" i="16"/>
  <c r="F171" i="16"/>
  <c r="F175" i="16"/>
  <c r="F179" i="16"/>
  <c r="F183" i="16"/>
  <c r="F187" i="16"/>
  <c r="F189" i="16"/>
  <c r="F193" i="16"/>
  <c r="F197" i="16"/>
  <c r="F201" i="16"/>
  <c r="F205" i="16"/>
  <c r="F209" i="16"/>
  <c r="F213" i="16"/>
  <c r="F217" i="16"/>
  <c r="F219" i="16"/>
  <c r="F221" i="16"/>
  <c r="F223" i="16"/>
  <c r="F225" i="16"/>
  <c r="F227" i="16"/>
  <c r="F231" i="16"/>
  <c r="F233" i="16"/>
  <c r="F235" i="16"/>
  <c r="F237" i="16"/>
  <c r="F239" i="16"/>
  <c r="F241" i="16"/>
  <c r="F11" i="16"/>
  <c r="F16" i="16"/>
  <c r="F20" i="16"/>
  <c r="F24" i="16"/>
  <c r="F28" i="16"/>
  <c r="F32" i="16"/>
  <c r="F36" i="16"/>
  <c r="F40" i="16"/>
  <c r="F48" i="16"/>
  <c r="F56" i="16"/>
  <c r="F64" i="16"/>
  <c r="F72" i="16"/>
  <c r="F80" i="16"/>
  <c r="F88" i="16"/>
  <c r="F96" i="16"/>
  <c r="F104" i="16"/>
  <c r="F112" i="16"/>
  <c r="F117" i="16"/>
  <c r="F126" i="16"/>
  <c r="F130" i="16"/>
  <c r="F134" i="16"/>
  <c r="F152" i="16"/>
  <c r="F250" i="16"/>
  <c r="F248" i="16"/>
  <c r="F246" i="16"/>
  <c r="F244" i="16"/>
  <c r="F10" i="16"/>
  <c r="I15" i="16" s="1"/>
  <c r="G6" i="32" s="1"/>
  <c r="F43" i="16"/>
  <c r="F47" i="16"/>
  <c r="F59" i="16"/>
  <c r="F63" i="16"/>
  <c r="F75" i="16"/>
  <c r="F83" i="16"/>
  <c r="F99" i="16"/>
  <c r="F103" i="16"/>
  <c r="F122" i="16"/>
  <c r="F146" i="16"/>
  <c r="F42" i="16"/>
  <c r="F46" i="16"/>
  <c r="F50" i="16"/>
  <c r="F54" i="16"/>
  <c r="F58" i="16"/>
  <c r="F62" i="16"/>
  <c r="F66" i="16"/>
  <c r="F70" i="16"/>
  <c r="F74" i="16"/>
  <c r="F78" i="16"/>
  <c r="F82" i="16"/>
  <c r="F86" i="16"/>
  <c r="F90" i="16"/>
  <c r="F94" i="16"/>
  <c r="F98" i="16"/>
  <c r="F102" i="16"/>
  <c r="F106" i="16"/>
  <c r="F110" i="16"/>
  <c r="F114" i="16"/>
  <c r="F129" i="16"/>
  <c r="F136" i="16"/>
  <c r="G145" i="16"/>
  <c r="H145" i="16" s="1"/>
  <c r="F145" i="16"/>
  <c r="G153" i="16"/>
  <c r="H153" i="16" s="1"/>
  <c r="F153" i="16"/>
  <c r="F51" i="16"/>
  <c r="F55" i="16"/>
  <c r="F67" i="16"/>
  <c r="F71" i="16"/>
  <c r="F79" i="16"/>
  <c r="F87" i="16"/>
  <c r="F91" i="16"/>
  <c r="F95" i="16"/>
  <c r="F107" i="16"/>
  <c r="F111" i="16"/>
  <c r="G12" i="16"/>
  <c r="H12" i="16" s="1"/>
  <c r="F45" i="16"/>
  <c r="F49" i="16"/>
  <c r="F53" i="16"/>
  <c r="F57" i="16"/>
  <c r="F61" i="16"/>
  <c r="F65" i="16"/>
  <c r="F69" i="16"/>
  <c r="F73" i="16"/>
  <c r="F77" i="16"/>
  <c r="F81" i="16"/>
  <c r="F85" i="16"/>
  <c r="F89" i="16"/>
  <c r="F93" i="16"/>
  <c r="F97" i="16"/>
  <c r="F101" i="16"/>
  <c r="F105" i="16"/>
  <c r="F109" i="16"/>
  <c r="F113" i="16"/>
  <c r="F121" i="16"/>
  <c r="F128" i="16"/>
  <c r="F138" i="16"/>
  <c r="F154" i="16"/>
  <c r="F116" i="16"/>
  <c r="F124" i="16"/>
  <c r="F132" i="16"/>
  <c r="F140" i="16"/>
  <c r="F148" i="16"/>
  <c r="F156" i="16"/>
  <c r="F242" i="16"/>
  <c r="F33" i="15"/>
  <c r="F154" i="15"/>
  <c r="F186" i="15"/>
  <c r="F202" i="15"/>
  <c r="F218" i="15"/>
  <c r="F234" i="15"/>
  <c r="F37" i="15"/>
  <c r="F162" i="15"/>
  <c r="F48" i="15"/>
  <c r="F64" i="15"/>
  <c r="F161" i="15"/>
  <c r="F80" i="15"/>
  <c r="F193" i="15"/>
  <c r="F209" i="15"/>
  <c r="F225" i="15"/>
  <c r="F16" i="15"/>
  <c r="F26" i="15"/>
  <c r="F30" i="15"/>
  <c r="F49" i="15"/>
  <c r="F17" i="15"/>
  <c r="F81" i="15"/>
  <c r="F98" i="15"/>
  <c r="F100" i="15"/>
  <c r="F103" i="15"/>
  <c r="F114" i="15"/>
  <c r="F116" i="15"/>
  <c r="F130" i="15"/>
  <c r="F132" i="15"/>
  <c r="F135" i="15"/>
  <c r="F146" i="15"/>
  <c r="F148" i="15"/>
  <c r="F174" i="15"/>
  <c r="F178" i="15"/>
  <c r="F194" i="15"/>
  <c r="F210" i="15"/>
  <c r="F226" i="15"/>
  <c r="F28" i="15"/>
  <c r="F32" i="15"/>
  <c r="F57" i="15"/>
  <c r="F65" i="15"/>
  <c r="F170" i="15"/>
  <c r="F111" i="15"/>
  <c r="F143" i="15"/>
  <c r="F97" i="15"/>
  <c r="G97" i="15"/>
  <c r="H97" i="15" s="1"/>
  <c r="F129" i="15"/>
  <c r="G129" i="15"/>
  <c r="H129" i="15" s="1"/>
  <c r="F11" i="15"/>
  <c r="F14" i="15"/>
  <c r="F19" i="15"/>
  <c r="F21" i="15"/>
  <c r="F23" i="15"/>
  <c r="F41" i="15"/>
  <c r="F74" i="15"/>
  <c r="F76" i="15"/>
  <c r="F78" i="15"/>
  <c r="F83" i="15"/>
  <c r="F85" i="15"/>
  <c r="F87" i="15"/>
  <c r="F89" i="15"/>
  <c r="G89" i="15"/>
  <c r="H89" i="15" s="1"/>
  <c r="F121" i="15"/>
  <c r="G121" i="15"/>
  <c r="H121" i="15" s="1"/>
  <c r="F153" i="15"/>
  <c r="F166" i="15"/>
  <c r="F185" i="15"/>
  <c r="F25" i="15"/>
  <c r="F56" i="15"/>
  <c r="F58" i="15"/>
  <c r="F60" i="15"/>
  <c r="F62" i="15"/>
  <c r="F67" i="15"/>
  <c r="F69" i="15"/>
  <c r="F71" i="15"/>
  <c r="F113" i="15"/>
  <c r="G113" i="15"/>
  <c r="H113" i="15" s="1"/>
  <c r="G116" i="15"/>
  <c r="H116" i="15" s="1"/>
  <c r="F145" i="15"/>
  <c r="G145" i="15"/>
  <c r="H145" i="15" s="1"/>
  <c r="G148" i="15"/>
  <c r="H148" i="15" s="1"/>
  <c r="F158" i="15"/>
  <c r="F177" i="15"/>
  <c r="F201" i="15"/>
  <c r="F217" i="15"/>
  <c r="F233" i="15"/>
  <c r="F40" i="15"/>
  <c r="F42" i="15"/>
  <c r="F44" i="15"/>
  <c r="F46" i="15"/>
  <c r="F51" i="15"/>
  <c r="F53" i="15"/>
  <c r="F55" i="15"/>
  <c r="F73" i="15"/>
  <c r="F90" i="15"/>
  <c r="F92" i="15"/>
  <c r="F95" i="15"/>
  <c r="F105" i="15"/>
  <c r="G105" i="15"/>
  <c r="H105" i="15" s="1"/>
  <c r="G108" i="15"/>
  <c r="H108" i="15" s="1"/>
  <c r="F122" i="15"/>
  <c r="F124" i="15"/>
  <c r="F127" i="15"/>
  <c r="F137" i="15"/>
  <c r="G137" i="15"/>
  <c r="H137" i="15" s="1"/>
  <c r="G140" i="15"/>
  <c r="H140" i="15" s="1"/>
  <c r="F169" i="15"/>
  <c r="F182" i="15"/>
  <c r="F190" i="15"/>
  <c r="F198" i="15"/>
  <c r="F206" i="15"/>
  <c r="F214" i="15"/>
  <c r="F222" i="15"/>
  <c r="F230" i="15"/>
  <c r="F10" i="15"/>
  <c r="I15" i="15" s="1"/>
  <c r="G5" i="32" s="1"/>
  <c r="F13" i="15"/>
  <c r="F15" i="15"/>
  <c r="F18" i="15"/>
  <c r="F20" i="15"/>
  <c r="F22" i="15"/>
  <c r="F27" i="15"/>
  <c r="F29" i="15"/>
  <c r="F31" i="15"/>
  <c r="F34" i="15"/>
  <c r="F36" i="15"/>
  <c r="F38" i="15"/>
  <c r="F43" i="15"/>
  <c r="F45" i="15"/>
  <c r="F47" i="15"/>
  <c r="F50" i="15"/>
  <c r="F52" i="15"/>
  <c r="F54" i="15"/>
  <c r="F59" i="15"/>
  <c r="F61" i="15"/>
  <c r="F63" i="15"/>
  <c r="F66" i="15"/>
  <c r="F68" i="15"/>
  <c r="F70" i="15"/>
  <c r="F75" i="15"/>
  <c r="F77" i="15"/>
  <c r="F79" i="15"/>
  <c r="F82" i="15"/>
  <c r="F84" i="15"/>
  <c r="F86" i="15"/>
  <c r="F152" i="15"/>
  <c r="F157" i="15"/>
  <c r="F160" i="15"/>
  <c r="F165" i="15"/>
  <c r="F168" i="15"/>
  <c r="F173" i="15"/>
  <c r="F176" i="15"/>
  <c r="F181" i="15"/>
  <c r="F184" i="15"/>
  <c r="F189" i="15"/>
  <c r="F192" i="15"/>
  <c r="F197" i="15"/>
  <c r="F200" i="15"/>
  <c r="F205" i="15"/>
  <c r="F208" i="15"/>
  <c r="F213" i="15"/>
  <c r="F216" i="15"/>
  <c r="F221" i="15"/>
  <c r="F224" i="15"/>
  <c r="F229" i="15"/>
  <c r="F232" i="15"/>
  <c r="F88" i="15"/>
  <c r="F91" i="15"/>
  <c r="F94" i="15"/>
  <c r="F96" i="15"/>
  <c r="F99" i="15"/>
  <c r="F102" i="15"/>
  <c r="F104" i="15"/>
  <c r="F107" i="15"/>
  <c r="F110" i="15"/>
  <c r="F112" i="15"/>
  <c r="F115" i="15"/>
  <c r="F118" i="15"/>
  <c r="F120" i="15"/>
  <c r="F123" i="15"/>
  <c r="F126" i="15"/>
  <c r="F128" i="15"/>
  <c r="F131" i="15"/>
  <c r="F134" i="15"/>
  <c r="F136" i="15"/>
  <c r="F139" i="15"/>
  <c r="F142" i="15"/>
  <c r="F144" i="15"/>
  <c r="F147" i="15"/>
  <c r="F150" i="15"/>
  <c r="F93" i="15"/>
  <c r="F101" i="15"/>
  <c r="F109" i="15"/>
  <c r="F117" i="15"/>
  <c r="F125" i="15"/>
  <c r="F133" i="15"/>
  <c r="F141" i="15"/>
  <c r="F149" i="15"/>
  <c r="F156" i="15"/>
  <c r="F164" i="15"/>
  <c r="F172" i="15"/>
  <c r="F188" i="15"/>
  <c r="F204" i="15"/>
  <c r="F220" i="15"/>
  <c r="G91" i="15"/>
  <c r="H91" i="15" s="1"/>
  <c r="G95" i="15"/>
  <c r="H95" i="15" s="1"/>
  <c r="G99" i="15"/>
  <c r="H99" i="15" s="1"/>
  <c r="G103" i="15"/>
  <c r="H103" i="15" s="1"/>
  <c r="G107" i="15"/>
  <c r="H107" i="15" s="1"/>
  <c r="G111" i="15"/>
  <c r="H111" i="15" s="1"/>
  <c r="G115" i="15"/>
  <c r="H115" i="15" s="1"/>
  <c r="G119" i="15"/>
  <c r="H119" i="15" s="1"/>
  <c r="G123" i="15"/>
  <c r="H123" i="15" s="1"/>
  <c r="G127" i="15"/>
  <c r="H127" i="15" s="1"/>
  <c r="G131" i="15"/>
  <c r="H131" i="15" s="1"/>
  <c r="G135" i="15"/>
  <c r="H135" i="15" s="1"/>
  <c r="G139" i="15"/>
  <c r="H139" i="15" s="1"/>
  <c r="G143" i="15"/>
  <c r="H143" i="15" s="1"/>
  <c r="G147" i="15"/>
  <c r="H147" i="15" s="1"/>
  <c r="F180" i="15"/>
  <c r="F196" i="15"/>
  <c r="F212" i="15"/>
  <c r="F228" i="15"/>
  <c r="G90" i="15"/>
  <c r="H90" i="15" s="1"/>
  <c r="G94" i="15"/>
  <c r="H94" i="15" s="1"/>
  <c r="G98" i="15"/>
  <c r="H98" i="15" s="1"/>
  <c r="G102" i="15"/>
  <c r="H102" i="15" s="1"/>
  <c r="G106" i="15"/>
  <c r="H106" i="15" s="1"/>
  <c r="G110" i="15"/>
  <c r="H110" i="15" s="1"/>
  <c r="G114" i="15"/>
  <c r="H114" i="15" s="1"/>
  <c r="G118" i="15"/>
  <c r="H118" i="15" s="1"/>
  <c r="G122" i="15"/>
  <c r="H122" i="15" s="1"/>
  <c r="G126" i="15"/>
  <c r="H126" i="15" s="1"/>
  <c r="G130" i="15"/>
  <c r="H130" i="15" s="1"/>
  <c r="G134" i="15"/>
  <c r="H134" i="15" s="1"/>
  <c r="G138" i="15"/>
  <c r="H138" i="15" s="1"/>
  <c r="G142" i="15"/>
  <c r="H142" i="15" s="1"/>
  <c r="G146" i="15"/>
  <c r="H146" i="15" s="1"/>
  <c r="G150" i="15"/>
  <c r="H150" i="15" s="1"/>
  <c r="F12" i="15"/>
  <c r="F151" i="15"/>
  <c r="F155" i="15"/>
  <c r="F159" i="15"/>
  <c r="F163" i="15"/>
  <c r="F167" i="15"/>
  <c r="F171" i="15"/>
  <c r="F175" i="15"/>
  <c r="F179" i="15"/>
  <c r="F183" i="15"/>
  <c r="F187" i="15"/>
  <c r="F191" i="15"/>
  <c r="F195" i="15"/>
  <c r="F199" i="15"/>
  <c r="F203" i="15"/>
  <c r="F207" i="15"/>
  <c r="F211" i="15"/>
  <c r="F215" i="15"/>
  <c r="F219" i="15"/>
  <c r="F223" i="15"/>
  <c r="F227" i="15"/>
  <c r="F231" i="15"/>
  <c r="F235" i="15"/>
  <c r="F229" i="14"/>
  <c r="F233" i="14"/>
  <c r="F40" i="14"/>
  <c r="F48" i="14"/>
  <c r="F56" i="14"/>
  <c r="F64" i="14"/>
  <c r="F72" i="14"/>
  <c r="F80" i="14"/>
  <c r="F88" i="14"/>
  <c r="F96" i="14"/>
  <c r="F104" i="14"/>
  <c r="F112" i="14"/>
  <c r="F120" i="14"/>
  <c r="F128" i="14"/>
  <c r="F136" i="14"/>
  <c r="F144" i="14"/>
  <c r="F197" i="14"/>
  <c r="F205" i="14"/>
  <c r="F209" i="14"/>
  <c r="G222" i="1"/>
  <c r="H222" i="1" s="1"/>
  <c r="F182" i="1"/>
  <c r="I12" i="1"/>
  <c r="F237" i="1"/>
  <c r="F225" i="1"/>
  <c r="F210" i="1"/>
  <c r="F205" i="1"/>
  <c r="F197" i="1"/>
  <c r="F186" i="1"/>
  <c r="F181" i="1"/>
  <c r="F170" i="1"/>
  <c r="F165" i="1"/>
  <c r="F154" i="1"/>
  <c r="F149" i="1"/>
  <c r="F133" i="1"/>
  <c r="F126" i="1"/>
  <c r="F118" i="1"/>
  <c r="G114" i="1"/>
  <c r="H114" i="1" s="1"/>
  <c r="F105" i="1"/>
  <c r="F97" i="1"/>
  <c r="F81" i="1"/>
  <c r="F73" i="1"/>
  <c r="F66" i="1"/>
  <c r="F58" i="1"/>
  <c r="F49" i="1"/>
  <c r="F17" i="1"/>
  <c r="F234" i="1"/>
  <c r="F202" i="1"/>
  <c r="F198" i="1"/>
  <c r="F166" i="1"/>
  <c r="F150" i="1"/>
  <c r="F241" i="1"/>
  <c r="F233" i="1"/>
  <c r="F230" i="1"/>
  <c r="F218" i="1"/>
  <c r="F213" i="1"/>
  <c r="F201" i="1"/>
  <c r="F190" i="1"/>
  <c r="F185" i="1"/>
  <c r="F174" i="1"/>
  <c r="F169" i="1"/>
  <c r="F158" i="1"/>
  <c r="F153" i="1"/>
  <c r="F142" i="1"/>
  <c r="F137" i="1"/>
  <c r="F122" i="1"/>
  <c r="F113" i="1"/>
  <c r="F85" i="1"/>
  <c r="F42" i="1"/>
  <c r="F38" i="1"/>
  <c r="F29" i="1"/>
  <c r="F9" i="1"/>
  <c r="I15" i="1" s="1"/>
  <c r="G3" i="32" s="1"/>
  <c r="G234" i="14"/>
  <c r="H234" i="14" s="1"/>
  <c r="F151" i="14"/>
  <c r="F176" i="14"/>
  <c r="F180" i="14"/>
  <c r="F198" i="14"/>
  <c r="F200" i="14"/>
  <c r="F204" i="14"/>
  <c r="F213" i="14"/>
  <c r="F215" i="14"/>
  <c r="F217" i="14"/>
  <c r="F219" i="14"/>
  <c r="F221" i="14"/>
  <c r="F223" i="14"/>
  <c r="F230" i="14"/>
  <c r="F232" i="14"/>
  <c r="F10" i="14"/>
  <c r="I15" i="14" s="1"/>
  <c r="G4" i="32" s="1"/>
  <c r="F20" i="14"/>
  <c r="F28" i="14"/>
  <c r="F36" i="14"/>
  <c r="F44" i="14"/>
  <c r="F52" i="14"/>
  <c r="F60" i="14"/>
  <c r="F68" i="14"/>
  <c r="F76" i="14"/>
  <c r="F84" i="14"/>
  <c r="F92" i="14"/>
  <c r="F100" i="14"/>
  <c r="F108" i="14"/>
  <c r="F116" i="14"/>
  <c r="F124" i="14"/>
  <c r="F132" i="14"/>
  <c r="F140" i="14"/>
  <c r="F148" i="14"/>
  <c r="F155" i="14"/>
  <c r="F160" i="14"/>
  <c r="F167" i="14"/>
  <c r="F171" i="14"/>
  <c r="F184" i="14"/>
  <c r="F188" i="14"/>
  <c r="F195" i="14"/>
  <c r="F208" i="14"/>
  <c r="F225" i="14"/>
  <c r="F227" i="14"/>
  <c r="F159" i="14"/>
  <c r="F164" i="14"/>
  <c r="F212" i="14"/>
  <c r="F214" i="14"/>
  <c r="F216" i="14"/>
  <c r="F220" i="14"/>
  <c r="F15" i="14"/>
  <c r="F23" i="14"/>
  <c r="F55" i="14"/>
  <c r="F63" i="14"/>
  <c r="F71" i="14"/>
  <c r="F87" i="14"/>
  <c r="F95" i="14"/>
  <c r="F103" i="14"/>
  <c r="F111" i="14"/>
  <c r="F119" i="14"/>
  <c r="I12" i="14"/>
  <c r="P27" i="8" s="1"/>
  <c r="F31" i="14"/>
  <c r="F39" i="14"/>
  <c r="F47" i="14"/>
  <c r="F79" i="14"/>
  <c r="F19" i="14"/>
  <c r="F27" i="14"/>
  <c r="F35" i="14"/>
  <c r="F43" i="14"/>
  <c r="F51" i="14"/>
  <c r="F59" i="14"/>
  <c r="F67" i="14"/>
  <c r="F75" i="14"/>
  <c r="F83" i="14"/>
  <c r="F91" i="14"/>
  <c r="F99" i="14"/>
  <c r="F107" i="14"/>
  <c r="F115" i="14"/>
  <c r="F123" i="14"/>
  <c r="F127" i="14"/>
  <c r="F131" i="14"/>
  <c r="F147" i="14"/>
  <c r="F153" i="14"/>
  <c r="F158" i="14"/>
  <c r="F166" i="14"/>
  <c r="F177" i="14"/>
  <c r="F182" i="14"/>
  <c r="F202" i="14"/>
  <c r="F14" i="14"/>
  <c r="F18" i="14"/>
  <c r="F22" i="14"/>
  <c r="F26" i="14"/>
  <c r="F30" i="14"/>
  <c r="F34" i="14"/>
  <c r="F38" i="14"/>
  <c r="F42" i="14"/>
  <c r="F46" i="14"/>
  <c r="F50" i="14"/>
  <c r="F54" i="14"/>
  <c r="F58" i="14"/>
  <c r="F62" i="14"/>
  <c r="F66" i="14"/>
  <c r="F70" i="14"/>
  <c r="F74" i="14"/>
  <c r="F78" i="14"/>
  <c r="F82" i="14"/>
  <c r="F86" i="14"/>
  <c r="F90" i="14"/>
  <c r="F94" i="14"/>
  <c r="F98" i="14"/>
  <c r="F102" i="14"/>
  <c r="F106" i="14"/>
  <c r="F110" i="14"/>
  <c r="F114" i="14"/>
  <c r="F118" i="14"/>
  <c r="F122" i="14"/>
  <c r="F126" i="14"/>
  <c r="F130" i="14"/>
  <c r="F134" i="14"/>
  <c r="F138" i="14"/>
  <c r="F142" i="14"/>
  <c r="F146" i="14"/>
  <c r="F206" i="14"/>
  <c r="F222" i="14"/>
  <c r="F135" i="14"/>
  <c r="F139" i="14"/>
  <c r="F143" i="14"/>
  <c r="F150" i="14"/>
  <c r="F161" i="14"/>
  <c r="F169" i="14"/>
  <c r="F174" i="14"/>
  <c r="F185" i="14"/>
  <c r="F190" i="14"/>
  <c r="F193" i="14"/>
  <c r="F218" i="14"/>
  <c r="F13" i="14"/>
  <c r="F17" i="14"/>
  <c r="F21" i="14"/>
  <c r="F25" i="14"/>
  <c r="F29" i="14"/>
  <c r="F33" i="14"/>
  <c r="F37" i="14"/>
  <c r="F41" i="14"/>
  <c r="F45" i="14"/>
  <c r="F49" i="14"/>
  <c r="F53" i="14"/>
  <c r="F57" i="14"/>
  <c r="F61" i="14"/>
  <c r="F65" i="14"/>
  <c r="F69" i="14"/>
  <c r="F73" i="14"/>
  <c r="F77" i="14"/>
  <c r="F81" i="14"/>
  <c r="F85" i="14"/>
  <c r="F89" i="14"/>
  <c r="F93" i="14"/>
  <c r="F97" i="14"/>
  <c r="F101" i="14"/>
  <c r="F105" i="14"/>
  <c r="F109" i="14"/>
  <c r="F113" i="14"/>
  <c r="F117" i="14"/>
  <c r="F121" i="14"/>
  <c r="F125" i="14"/>
  <c r="F129" i="14"/>
  <c r="F133" i="14"/>
  <c r="F137" i="14"/>
  <c r="F141" i="14"/>
  <c r="F145" i="14"/>
  <c r="F149" i="14"/>
  <c r="F154" i="14"/>
  <c r="F157" i="14"/>
  <c r="F162" i="14"/>
  <c r="F165" i="14"/>
  <c r="F170" i="14"/>
  <c r="F173" i="14"/>
  <c r="F178" i="14"/>
  <c r="F181" i="14"/>
  <c r="F186" i="14"/>
  <c r="F189" i="14"/>
  <c r="F194" i="14"/>
  <c r="F201" i="14"/>
  <c r="F210" i="14"/>
  <c r="F226" i="14"/>
  <c r="F12" i="14"/>
  <c r="F11" i="14"/>
  <c r="F115" i="16"/>
  <c r="F119" i="16"/>
  <c r="F123" i="16"/>
  <c r="F127" i="16"/>
  <c r="F131" i="16"/>
  <c r="F135" i="16"/>
  <c r="F139" i="16"/>
  <c r="F143" i="16"/>
  <c r="F147" i="16"/>
  <c r="F151" i="16"/>
  <c r="F155" i="16"/>
  <c r="F158" i="16"/>
  <c r="F160" i="16"/>
  <c r="F162" i="16"/>
  <c r="F164" i="16"/>
  <c r="F166" i="16"/>
  <c r="F168" i="16"/>
  <c r="F170" i="16"/>
  <c r="F172" i="16"/>
  <c r="F174" i="16"/>
  <c r="F176" i="16"/>
  <c r="F178" i="16"/>
  <c r="F180" i="16"/>
  <c r="F182" i="16"/>
  <c r="F184" i="16"/>
  <c r="F186" i="16"/>
  <c r="F188" i="16"/>
  <c r="F190" i="16"/>
  <c r="F192" i="16"/>
  <c r="F194" i="16"/>
  <c r="F196" i="16"/>
  <c r="F198" i="16"/>
  <c r="F200" i="16"/>
  <c r="F202" i="16"/>
  <c r="F204" i="16"/>
  <c r="F206" i="16"/>
  <c r="F208" i="16"/>
  <c r="F210" i="16"/>
  <c r="F212" i="16"/>
  <c r="F214" i="16"/>
  <c r="F216" i="16"/>
  <c r="F218" i="16"/>
  <c r="F220" i="16"/>
  <c r="F222" i="16"/>
  <c r="F224" i="16"/>
  <c r="F226" i="16"/>
  <c r="F228" i="16"/>
  <c r="F230" i="16"/>
  <c r="F232" i="16"/>
  <c r="F234" i="16"/>
  <c r="F236" i="16"/>
  <c r="F238" i="16"/>
  <c r="F240" i="16"/>
  <c r="F131" i="1"/>
  <c r="F71" i="1"/>
  <c r="F47" i="1"/>
  <c r="F214" i="1"/>
  <c r="F138" i="1"/>
  <c r="F107" i="1"/>
  <c r="F67" i="1"/>
  <c r="G63" i="1"/>
  <c r="H63" i="1" s="1"/>
  <c r="F62" i="1"/>
  <c r="F59" i="1"/>
  <c r="F55" i="1"/>
  <c r="G51" i="1"/>
  <c r="H51" i="1" s="1"/>
  <c r="F50" i="1"/>
  <c r="F43" i="1"/>
  <c r="G35" i="1"/>
  <c r="H35" i="1" s="1"/>
  <c r="F34" i="1"/>
  <c r="I10" i="1" s="1"/>
  <c r="I3" i="32" s="1"/>
  <c r="F27" i="1"/>
  <c r="F18" i="1"/>
  <c r="F111" i="1"/>
  <c r="F95" i="1"/>
  <c r="F87" i="1"/>
  <c r="F75" i="1"/>
  <c r="F226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23" i="1"/>
  <c r="F119" i="1"/>
  <c r="F110" i="1"/>
  <c r="F98" i="1"/>
  <c r="F94" i="1"/>
  <c r="F90" i="1"/>
  <c r="F79" i="1"/>
  <c r="F74" i="1"/>
  <c r="F70" i="1"/>
  <c r="F46" i="1"/>
  <c r="F39" i="1"/>
  <c r="F30" i="1"/>
  <c r="F23" i="1"/>
  <c r="F10" i="1"/>
  <c r="F240" i="1"/>
  <c r="G240" i="1"/>
  <c r="H240" i="1" s="1"/>
  <c r="F227" i="1"/>
  <c r="G227" i="1"/>
  <c r="H227" i="1" s="1"/>
  <c r="F224" i="1"/>
  <c r="G224" i="1"/>
  <c r="H224" i="1" s="1"/>
  <c r="F216" i="1"/>
  <c r="G216" i="1"/>
  <c r="H216" i="1" s="1"/>
  <c r="F211" i="1"/>
  <c r="G211" i="1"/>
  <c r="H211" i="1" s="1"/>
  <c r="F208" i="1"/>
  <c r="G208" i="1"/>
  <c r="H208" i="1" s="1"/>
  <c r="F203" i="1"/>
  <c r="G203" i="1"/>
  <c r="H203" i="1" s="1"/>
  <c r="F235" i="1"/>
  <c r="G235" i="1"/>
  <c r="H235" i="1" s="1"/>
  <c r="F232" i="1"/>
  <c r="G232" i="1"/>
  <c r="H232" i="1" s="1"/>
  <c r="F219" i="1"/>
  <c r="G219" i="1"/>
  <c r="H219" i="1" s="1"/>
  <c r="F239" i="1"/>
  <c r="G239" i="1"/>
  <c r="F236" i="1"/>
  <c r="G236" i="1"/>
  <c r="H236" i="1" s="1"/>
  <c r="F231" i="1"/>
  <c r="G231" i="1"/>
  <c r="H231" i="1" s="1"/>
  <c r="F228" i="1"/>
  <c r="G228" i="1"/>
  <c r="H228" i="1" s="1"/>
  <c r="F223" i="1"/>
  <c r="G223" i="1"/>
  <c r="H223" i="1" s="1"/>
  <c r="F220" i="1"/>
  <c r="G220" i="1"/>
  <c r="H220" i="1" s="1"/>
  <c r="F215" i="1"/>
  <c r="G215" i="1"/>
  <c r="H215" i="1" s="1"/>
  <c r="F212" i="1"/>
  <c r="G212" i="1"/>
  <c r="H212" i="1" s="1"/>
  <c r="F207" i="1"/>
  <c r="G207" i="1"/>
  <c r="H207" i="1" s="1"/>
  <c r="F204" i="1"/>
  <c r="G204" i="1"/>
  <c r="H204" i="1" s="1"/>
  <c r="F127" i="1"/>
  <c r="F135" i="1"/>
  <c r="F132" i="1"/>
  <c r="F103" i="1"/>
  <c r="F100" i="1"/>
  <c r="F99" i="1"/>
  <c r="F96" i="1"/>
  <c r="F91" i="1"/>
  <c r="F88" i="1"/>
  <c r="F83" i="1"/>
  <c r="F80" i="1"/>
  <c r="G7" i="32" l="1"/>
  <c r="G8" i="32"/>
  <c r="H239" i="1"/>
  <c r="J15" i="1"/>
  <c r="H3" i="32" s="1"/>
  <c r="I10" i="14"/>
  <c r="I4" i="32" s="1"/>
  <c r="I8" i="32" s="1"/>
  <c r="I10" i="15"/>
  <c r="I5" i="32" s="1"/>
  <c r="I10" i="16"/>
  <c r="I6" i="32" s="1"/>
  <c r="I10" i="19"/>
  <c r="D3" i="32" s="1"/>
  <c r="I15" i="18"/>
  <c r="B6" i="32" s="1"/>
  <c r="B9" i="32" s="1"/>
  <c r="I10" i="20"/>
  <c r="D4" i="32" s="1"/>
  <c r="R34" i="8"/>
  <c r="I40" i="16"/>
  <c r="I39" i="16"/>
  <c r="J40" i="16"/>
  <c r="P34" i="8"/>
  <c r="J39" i="16"/>
  <c r="V33" i="8"/>
  <c r="R28" i="8"/>
  <c r="O34" i="8"/>
  <c r="I8" i="20"/>
  <c r="P32" i="8" s="1"/>
  <c r="I8" i="19"/>
  <c r="O32" i="8" s="1"/>
  <c r="I8" i="18"/>
  <c r="R32" i="8" s="1"/>
  <c r="P28" i="8"/>
  <c r="Q28" i="8"/>
  <c r="I8" i="16"/>
  <c r="R26" i="8" s="1"/>
  <c r="I8" i="15"/>
  <c r="Q26" i="8" s="1"/>
  <c r="I8" i="14"/>
  <c r="P26" i="8" s="1"/>
  <c r="D9" i="32" l="1"/>
  <c r="D8" i="32"/>
  <c r="H8" i="32"/>
  <c r="H7" i="32"/>
  <c r="B8" i="32"/>
  <c r="I7" i="32"/>
  <c r="T32" i="8"/>
  <c r="S44" i="8" s="1"/>
  <c r="U32" i="8"/>
  <c r="U34" i="8"/>
  <c r="T34" i="8"/>
  <c r="S45" i="8" s="1"/>
  <c r="O27" i="8"/>
  <c r="T44" i="8" l="1"/>
  <c r="V32" i="8"/>
  <c r="T45" i="8"/>
  <c r="V34" i="8"/>
  <c r="T27" i="8"/>
  <c r="S27" i="8"/>
  <c r="I8" i="1"/>
  <c r="O26" i="8" s="1"/>
  <c r="O28" i="8"/>
  <c r="U27" i="8" l="1"/>
  <c r="S28" i="8"/>
  <c r="O45" i="8" s="1"/>
  <c r="T28" i="8"/>
  <c r="S26" i="8"/>
  <c r="O44" i="8" s="1"/>
  <c r="T26" i="8"/>
  <c r="U26" i="8" l="1"/>
  <c r="P44" i="8" s="1"/>
  <c r="U28" i="8"/>
  <c r="P45" i="8" s="1"/>
</calcChain>
</file>

<file path=xl/sharedStrings.xml><?xml version="1.0" encoding="utf-8"?>
<sst xmlns="http://schemas.openxmlformats.org/spreadsheetml/2006/main" count="567" uniqueCount="65">
  <si>
    <t>Data Acquisition</t>
  </si>
  <si>
    <t>Sec</t>
  </si>
  <si>
    <t>Time</t>
  </si>
  <si>
    <t>mm</t>
  </si>
  <si>
    <t>N</t>
  </si>
  <si>
    <t>Flexural Stress</t>
  </si>
  <si>
    <t>Flexural Strain</t>
  </si>
  <si>
    <t>Mpa</t>
  </si>
  <si>
    <t>mm/mm</t>
  </si>
  <si>
    <t xml:space="preserve">force </t>
  </si>
  <si>
    <t>displ (zeroed)</t>
  </si>
  <si>
    <t>length (mm)</t>
  </si>
  <si>
    <t>width (mm)</t>
  </si>
  <si>
    <t>thick (mm)</t>
  </si>
  <si>
    <t>Flexural Strength (Mpa)</t>
  </si>
  <si>
    <t>Chord Modulus</t>
  </si>
  <si>
    <t>MPa</t>
  </si>
  <si>
    <t>Span L (mm)</t>
  </si>
  <si>
    <t>Flexural Strength</t>
  </si>
  <si>
    <r>
      <rPr>
        <sz val="11"/>
        <color theme="1"/>
        <rFont val="Symbol"/>
        <family val="1"/>
        <charset val="2"/>
      </rPr>
      <t>s</t>
    </r>
    <r>
      <rPr>
        <vertAlign val="subscript"/>
        <sz val="11"/>
        <color theme="1"/>
        <rFont val="Calibri"/>
        <family val="2"/>
        <scheme val="minor"/>
      </rPr>
      <t>fM</t>
    </r>
  </si>
  <si>
    <t>Tangent Modulus</t>
  </si>
  <si>
    <r>
      <t>E</t>
    </r>
    <r>
      <rPr>
        <vertAlign val="subscript"/>
        <sz val="11"/>
        <color theme="1"/>
        <rFont val="Calibri"/>
        <family val="2"/>
        <scheme val="minor"/>
      </rPr>
      <t>B</t>
    </r>
  </si>
  <si>
    <r>
      <t>E</t>
    </r>
    <r>
      <rPr>
        <vertAlign val="subscript"/>
        <sz val="11"/>
        <color theme="1"/>
        <rFont val="Calibri"/>
        <family val="2"/>
        <scheme val="minor"/>
      </rPr>
      <t>f</t>
    </r>
  </si>
  <si>
    <t>AVG</t>
  </si>
  <si>
    <t>STDEV</t>
  </si>
  <si>
    <t>%COV</t>
  </si>
  <si>
    <t>Load (N)</t>
  </si>
  <si>
    <t>Time (s)</t>
  </si>
  <si>
    <t>Extension (mm)</t>
  </si>
  <si>
    <t>Stress (Mpa)</t>
  </si>
  <si>
    <t>Strain (mm/mm)</t>
  </si>
  <si>
    <t>Displacement</t>
  </si>
  <si>
    <t>Force</t>
  </si>
  <si>
    <t>b= 4 cm</t>
  </si>
  <si>
    <t>Water Exposure (T13) and dried</t>
  </si>
  <si>
    <t>Control</t>
  </si>
  <si>
    <t>Water Exposure (T11) and DMTA</t>
  </si>
  <si>
    <t>b = 4 cm</t>
  </si>
  <si>
    <t>Al2O3_T0</t>
  </si>
  <si>
    <t>Al2O3_T13_water</t>
  </si>
  <si>
    <t>Al2O3_T11_water_DMTA</t>
  </si>
  <si>
    <t>Deflection</t>
  </si>
  <si>
    <t>rL2/6D</t>
  </si>
  <si>
    <t>Deflection at 10N</t>
  </si>
  <si>
    <t>Strain</t>
  </si>
  <si>
    <t>S.No</t>
  </si>
  <si>
    <t>Length (mm)</t>
  </si>
  <si>
    <t>Width (mm)</t>
  </si>
  <si>
    <t>Thickness (mm)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</si>
  <si>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Flexure sample dimensions</t>
    </r>
  </si>
  <si>
    <t>Bending Modulus (GPa)</t>
  </si>
  <si>
    <t>Flexural Strength (MPa)</t>
  </si>
  <si>
    <t>Average</t>
  </si>
  <si>
    <t>Std. Dev.</t>
  </si>
  <si>
    <t>Breaking Stress</t>
  </si>
  <si>
    <t>Strain %</t>
  </si>
  <si>
    <t>Sample No.</t>
  </si>
  <si>
    <t>Std. dev</t>
  </si>
  <si>
    <t>Hygrothermal</t>
  </si>
  <si>
    <t>Eb</t>
  </si>
  <si>
    <t>To weight</t>
  </si>
  <si>
    <t>water uptake calc</t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</si>
  <si>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_water flexure sample dimensions (old)</t>
    </r>
  </si>
  <si>
    <r>
      <t>Al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_water flexure sample dimensions (new)</t>
    </r>
  </si>
  <si>
    <t>Std.dev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</si>
</sst>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16" fillId="0" borderId="0" xfId="0" applyFont="1"/>
    <xf numFmtId="0" fontId="0" fillId="33" borderId="0" xfId="0" applyFill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/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1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'S1'!$D$7:$D$986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6.0000000000000001E-3</c:v>
                </c:pt>
                <c:pt idx="3">
                  <c:v>1.4999999999999999E-2</c:v>
                </c:pt>
                <c:pt idx="4">
                  <c:v>2.5000000000000001E-2</c:v>
                </c:pt>
                <c:pt idx="5">
                  <c:v>3.4000000000000002E-2</c:v>
                </c:pt>
                <c:pt idx="6">
                  <c:v>4.2999999999999997E-2</c:v>
                </c:pt>
                <c:pt idx="7">
                  <c:v>5.1999999999999998E-2</c:v>
                </c:pt>
                <c:pt idx="8">
                  <c:v>6.0999999999999999E-2</c:v>
                </c:pt>
                <c:pt idx="9">
                  <c:v>7.0000000000000007E-2</c:v>
                </c:pt>
                <c:pt idx="10">
                  <c:v>7.9000000000000001E-2</c:v>
                </c:pt>
                <c:pt idx="11">
                  <c:v>8.7999999999999995E-2</c:v>
                </c:pt>
                <c:pt idx="12">
                  <c:v>9.8000000000000004E-2</c:v>
                </c:pt>
                <c:pt idx="13">
                  <c:v>0.107</c:v>
                </c:pt>
                <c:pt idx="14">
                  <c:v>0.11600000000000001</c:v>
                </c:pt>
                <c:pt idx="15">
                  <c:v>0.125</c:v>
                </c:pt>
                <c:pt idx="16">
                  <c:v>0.13400000000000001</c:v>
                </c:pt>
                <c:pt idx="17">
                  <c:v>0.14299999999999999</c:v>
                </c:pt>
                <c:pt idx="18">
                  <c:v>0.152</c:v>
                </c:pt>
                <c:pt idx="19">
                  <c:v>0.161</c:v>
                </c:pt>
                <c:pt idx="20">
                  <c:v>0.17100000000000001</c:v>
                </c:pt>
                <c:pt idx="21">
                  <c:v>0.18</c:v>
                </c:pt>
                <c:pt idx="22">
                  <c:v>0.189</c:v>
                </c:pt>
                <c:pt idx="23">
                  <c:v>0.19800000000000001</c:v>
                </c:pt>
                <c:pt idx="24">
                  <c:v>0.20699999999999999</c:v>
                </c:pt>
                <c:pt idx="25">
                  <c:v>0.216</c:v>
                </c:pt>
                <c:pt idx="26">
                  <c:v>0.22500000000000001</c:v>
                </c:pt>
                <c:pt idx="27">
                  <c:v>0.23499999999999999</c:v>
                </c:pt>
                <c:pt idx="28">
                  <c:v>0.24399999999999999</c:v>
                </c:pt>
                <c:pt idx="29">
                  <c:v>0.253</c:v>
                </c:pt>
                <c:pt idx="30">
                  <c:v>0.26200000000000001</c:v>
                </c:pt>
                <c:pt idx="31">
                  <c:v>0.27100000000000002</c:v>
                </c:pt>
                <c:pt idx="32">
                  <c:v>0.28000000000000003</c:v>
                </c:pt>
                <c:pt idx="33">
                  <c:v>0.28899999999999998</c:v>
                </c:pt>
                <c:pt idx="34">
                  <c:v>0.29799999999999999</c:v>
                </c:pt>
                <c:pt idx="35">
                  <c:v>0.307</c:v>
                </c:pt>
                <c:pt idx="36">
                  <c:v>0.317</c:v>
                </c:pt>
                <c:pt idx="37">
                  <c:v>0.32600000000000001</c:v>
                </c:pt>
                <c:pt idx="38">
                  <c:v>0.33500000000000002</c:v>
                </c:pt>
                <c:pt idx="39">
                  <c:v>0.34399999999999997</c:v>
                </c:pt>
                <c:pt idx="40">
                  <c:v>0.35299999999999998</c:v>
                </c:pt>
                <c:pt idx="41">
                  <c:v>0.36199999999999999</c:v>
                </c:pt>
                <c:pt idx="42">
                  <c:v>0.371</c:v>
                </c:pt>
                <c:pt idx="43">
                  <c:v>0.38</c:v>
                </c:pt>
                <c:pt idx="44">
                  <c:v>0.39</c:v>
                </c:pt>
                <c:pt idx="45">
                  <c:v>0.39900000000000002</c:v>
                </c:pt>
                <c:pt idx="46">
                  <c:v>0.40799999999999997</c:v>
                </c:pt>
                <c:pt idx="47">
                  <c:v>0.41699999999999998</c:v>
                </c:pt>
                <c:pt idx="48">
                  <c:v>0.42599999999999999</c:v>
                </c:pt>
                <c:pt idx="49">
                  <c:v>0.435</c:v>
                </c:pt>
                <c:pt idx="50">
                  <c:v>0.44400000000000001</c:v>
                </c:pt>
                <c:pt idx="51">
                  <c:v>0.45300000000000001</c:v>
                </c:pt>
                <c:pt idx="52">
                  <c:v>0.46300000000000002</c:v>
                </c:pt>
                <c:pt idx="53">
                  <c:v>0.47199999999999998</c:v>
                </c:pt>
                <c:pt idx="54">
                  <c:v>0.48099999999999998</c:v>
                </c:pt>
                <c:pt idx="55">
                  <c:v>0.49</c:v>
                </c:pt>
                <c:pt idx="56">
                  <c:v>0.499</c:v>
                </c:pt>
                <c:pt idx="57">
                  <c:v>0.50800000000000001</c:v>
                </c:pt>
                <c:pt idx="58">
                  <c:v>0.51700000000000002</c:v>
                </c:pt>
                <c:pt idx="59">
                  <c:v>0.52700000000000002</c:v>
                </c:pt>
                <c:pt idx="60">
                  <c:v>0.53600000000000003</c:v>
                </c:pt>
                <c:pt idx="61">
                  <c:v>0.54500000000000004</c:v>
                </c:pt>
                <c:pt idx="62">
                  <c:v>0.55400000000000005</c:v>
                </c:pt>
                <c:pt idx="63">
                  <c:v>0.56299999999999994</c:v>
                </c:pt>
                <c:pt idx="64">
                  <c:v>0.57199999999999995</c:v>
                </c:pt>
                <c:pt idx="65">
                  <c:v>0.58099999999999996</c:v>
                </c:pt>
                <c:pt idx="66">
                  <c:v>0.59</c:v>
                </c:pt>
                <c:pt idx="67">
                  <c:v>0.59899999999999998</c:v>
                </c:pt>
                <c:pt idx="68">
                  <c:v>0.60899999999999999</c:v>
                </c:pt>
                <c:pt idx="69">
                  <c:v>0.61799999999999999</c:v>
                </c:pt>
                <c:pt idx="70">
                  <c:v>0.627</c:v>
                </c:pt>
                <c:pt idx="71">
                  <c:v>0.63600000000000001</c:v>
                </c:pt>
                <c:pt idx="72">
                  <c:v>0.64500000000000002</c:v>
                </c:pt>
                <c:pt idx="73">
                  <c:v>0.65400000000000003</c:v>
                </c:pt>
                <c:pt idx="74">
                  <c:v>0.66300000000000003</c:v>
                </c:pt>
                <c:pt idx="75">
                  <c:v>0.67200000000000004</c:v>
                </c:pt>
                <c:pt idx="76">
                  <c:v>0.68200000000000005</c:v>
                </c:pt>
                <c:pt idx="77">
                  <c:v>0.69099999999999995</c:v>
                </c:pt>
                <c:pt idx="78">
                  <c:v>0.7</c:v>
                </c:pt>
                <c:pt idx="79">
                  <c:v>0.70899999999999996</c:v>
                </c:pt>
                <c:pt idx="80">
                  <c:v>0.71799999999999997</c:v>
                </c:pt>
                <c:pt idx="81">
                  <c:v>0.72699999999999998</c:v>
                </c:pt>
                <c:pt idx="82">
                  <c:v>0.73599999999999999</c:v>
                </c:pt>
                <c:pt idx="83">
                  <c:v>0.745</c:v>
                </c:pt>
                <c:pt idx="84">
                  <c:v>0.755</c:v>
                </c:pt>
                <c:pt idx="85">
                  <c:v>0.76400000000000001</c:v>
                </c:pt>
                <c:pt idx="86">
                  <c:v>0.77300000000000002</c:v>
                </c:pt>
                <c:pt idx="87">
                  <c:v>0.78200000000000003</c:v>
                </c:pt>
                <c:pt idx="88">
                  <c:v>0.79100000000000004</c:v>
                </c:pt>
                <c:pt idx="89">
                  <c:v>0.8</c:v>
                </c:pt>
                <c:pt idx="90">
                  <c:v>0.80900000000000005</c:v>
                </c:pt>
                <c:pt idx="91">
                  <c:v>0.81899999999999995</c:v>
                </c:pt>
                <c:pt idx="92">
                  <c:v>0.82799999999999996</c:v>
                </c:pt>
                <c:pt idx="93">
                  <c:v>0.83699999999999997</c:v>
                </c:pt>
                <c:pt idx="94">
                  <c:v>0.84599999999999997</c:v>
                </c:pt>
                <c:pt idx="95">
                  <c:v>0.85499999999999998</c:v>
                </c:pt>
                <c:pt idx="96">
                  <c:v>0.86399999999999999</c:v>
                </c:pt>
                <c:pt idx="97">
                  <c:v>0.873</c:v>
                </c:pt>
                <c:pt idx="98">
                  <c:v>0.88200000000000001</c:v>
                </c:pt>
                <c:pt idx="99">
                  <c:v>0.89100000000000001</c:v>
                </c:pt>
                <c:pt idx="100">
                  <c:v>0.90100000000000002</c:v>
                </c:pt>
                <c:pt idx="101">
                  <c:v>0.91</c:v>
                </c:pt>
                <c:pt idx="102">
                  <c:v>0.91900000000000004</c:v>
                </c:pt>
                <c:pt idx="103">
                  <c:v>0.92800000000000005</c:v>
                </c:pt>
                <c:pt idx="104">
                  <c:v>0.93700000000000006</c:v>
                </c:pt>
                <c:pt idx="105">
                  <c:v>0.94599999999999995</c:v>
                </c:pt>
                <c:pt idx="106">
                  <c:v>0.95499999999999996</c:v>
                </c:pt>
                <c:pt idx="107">
                  <c:v>0.96499999999999997</c:v>
                </c:pt>
                <c:pt idx="108">
                  <c:v>0.97399999999999998</c:v>
                </c:pt>
                <c:pt idx="109">
                  <c:v>0.98299999999999998</c:v>
                </c:pt>
                <c:pt idx="110">
                  <c:v>0.99199999999999999</c:v>
                </c:pt>
                <c:pt idx="111">
                  <c:v>1.0009999999999999</c:v>
                </c:pt>
                <c:pt idx="112">
                  <c:v>1.01</c:v>
                </c:pt>
                <c:pt idx="113">
                  <c:v>1.0189999999999999</c:v>
                </c:pt>
                <c:pt idx="114">
                  <c:v>1.028</c:v>
                </c:pt>
                <c:pt idx="115">
                  <c:v>1.038</c:v>
                </c:pt>
                <c:pt idx="116">
                  <c:v>1.0469999999999999</c:v>
                </c:pt>
                <c:pt idx="117">
                  <c:v>1.056</c:v>
                </c:pt>
                <c:pt idx="118">
                  <c:v>1.0649999999999999</c:v>
                </c:pt>
                <c:pt idx="119">
                  <c:v>1.0740000000000001</c:v>
                </c:pt>
                <c:pt idx="120">
                  <c:v>1.083</c:v>
                </c:pt>
                <c:pt idx="121">
                  <c:v>1.0920000000000001</c:v>
                </c:pt>
                <c:pt idx="122">
                  <c:v>1.101</c:v>
                </c:pt>
                <c:pt idx="123">
                  <c:v>1.1100000000000001</c:v>
                </c:pt>
                <c:pt idx="124">
                  <c:v>1.1200000000000001</c:v>
                </c:pt>
                <c:pt idx="125">
                  <c:v>1.129</c:v>
                </c:pt>
                <c:pt idx="126">
                  <c:v>1.1379999999999999</c:v>
                </c:pt>
                <c:pt idx="127">
                  <c:v>1.147</c:v>
                </c:pt>
                <c:pt idx="128">
                  <c:v>1.1559999999999999</c:v>
                </c:pt>
                <c:pt idx="129">
                  <c:v>1.165</c:v>
                </c:pt>
                <c:pt idx="130">
                  <c:v>1.1739999999999999</c:v>
                </c:pt>
                <c:pt idx="131">
                  <c:v>1.1830000000000001</c:v>
                </c:pt>
                <c:pt idx="132">
                  <c:v>1.1930000000000001</c:v>
                </c:pt>
                <c:pt idx="133">
                  <c:v>1.202</c:v>
                </c:pt>
                <c:pt idx="134">
                  <c:v>1.2110000000000001</c:v>
                </c:pt>
                <c:pt idx="135">
                  <c:v>1.22</c:v>
                </c:pt>
                <c:pt idx="136">
                  <c:v>1.2290000000000001</c:v>
                </c:pt>
                <c:pt idx="137">
                  <c:v>1.238</c:v>
                </c:pt>
                <c:pt idx="138">
                  <c:v>1.2470000000000001</c:v>
                </c:pt>
                <c:pt idx="139">
                  <c:v>1.2569999999999999</c:v>
                </c:pt>
                <c:pt idx="140">
                  <c:v>1.266</c:v>
                </c:pt>
                <c:pt idx="141">
                  <c:v>1.2749999999999999</c:v>
                </c:pt>
                <c:pt idx="142">
                  <c:v>1.284</c:v>
                </c:pt>
                <c:pt idx="143">
                  <c:v>1.2929999999999999</c:v>
                </c:pt>
                <c:pt idx="144">
                  <c:v>1.302</c:v>
                </c:pt>
                <c:pt idx="145">
                  <c:v>1.3109999999999999</c:v>
                </c:pt>
                <c:pt idx="146">
                  <c:v>1.32</c:v>
                </c:pt>
                <c:pt idx="147">
                  <c:v>1.33</c:v>
                </c:pt>
                <c:pt idx="148">
                  <c:v>1.339</c:v>
                </c:pt>
                <c:pt idx="149">
                  <c:v>1.3480000000000001</c:v>
                </c:pt>
                <c:pt idx="150">
                  <c:v>1.357</c:v>
                </c:pt>
                <c:pt idx="151">
                  <c:v>1.3660000000000001</c:v>
                </c:pt>
                <c:pt idx="152">
                  <c:v>1.375</c:v>
                </c:pt>
                <c:pt idx="153">
                  <c:v>1.3839999999999999</c:v>
                </c:pt>
                <c:pt idx="154">
                  <c:v>1.393</c:v>
                </c:pt>
                <c:pt idx="155">
                  <c:v>1.403</c:v>
                </c:pt>
                <c:pt idx="156">
                  <c:v>1.4119999999999999</c:v>
                </c:pt>
                <c:pt idx="157">
                  <c:v>1.421</c:v>
                </c:pt>
                <c:pt idx="158">
                  <c:v>1.43</c:v>
                </c:pt>
                <c:pt idx="159">
                  <c:v>1.4390000000000001</c:v>
                </c:pt>
                <c:pt idx="160">
                  <c:v>1.448</c:v>
                </c:pt>
                <c:pt idx="161">
                  <c:v>1.4570000000000001</c:v>
                </c:pt>
                <c:pt idx="162">
                  <c:v>1.466</c:v>
                </c:pt>
                <c:pt idx="163">
                  <c:v>1.476</c:v>
                </c:pt>
                <c:pt idx="164">
                  <c:v>1.4850000000000001</c:v>
                </c:pt>
                <c:pt idx="165">
                  <c:v>1.494</c:v>
                </c:pt>
                <c:pt idx="166">
                  <c:v>1.5029999999999999</c:v>
                </c:pt>
                <c:pt idx="167">
                  <c:v>1.512</c:v>
                </c:pt>
                <c:pt idx="168">
                  <c:v>1.5209999999999999</c:v>
                </c:pt>
                <c:pt idx="169">
                  <c:v>1.53</c:v>
                </c:pt>
                <c:pt idx="170">
                  <c:v>1.5389999999999999</c:v>
                </c:pt>
                <c:pt idx="171">
                  <c:v>1.5489999999999999</c:v>
                </c:pt>
                <c:pt idx="172">
                  <c:v>1.5580000000000001</c:v>
                </c:pt>
                <c:pt idx="173">
                  <c:v>1.5669999999999999</c:v>
                </c:pt>
                <c:pt idx="174">
                  <c:v>1.5760000000000001</c:v>
                </c:pt>
                <c:pt idx="175">
                  <c:v>1.585</c:v>
                </c:pt>
                <c:pt idx="176">
                  <c:v>1.5940000000000001</c:v>
                </c:pt>
                <c:pt idx="177">
                  <c:v>1.603</c:v>
                </c:pt>
                <c:pt idx="178">
                  <c:v>1.6120000000000001</c:v>
                </c:pt>
                <c:pt idx="179">
                  <c:v>1.6220000000000001</c:v>
                </c:pt>
                <c:pt idx="180">
                  <c:v>1.631</c:v>
                </c:pt>
                <c:pt idx="181">
                  <c:v>1.64</c:v>
                </c:pt>
                <c:pt idx="182">
                  <c:v>1.649</c:v>
                </c:pt>
                <c:pt idx="183">
                  <c:v>1.6579999999999999</c:v>
                </c:pt>
                <c:pt idx="184">
                  <c:v>1.667</c:v>
                </c:pt>
                <c:pt idx="185">
                  <c:v>1.6759999999999999</c:v>
                </c:pt>
                <c:pt idx="186">
                  <c:v>1.6850000000000001</c:v>
                </c:pt>
                <c:pt idx="187">
                  <c:v>1.6950000000000001</c:v>
                </c:pt>
                <c:pt idx="188">
                  <c:v>1.704</c:v>
                </c:pt>
                <c:pt idx="189">
                  <c:v>1.7130000000000001</c:v>
                </c:pt>
                <c:pt idx="190">
                  <c:v>1.722</c:v>
                </c:pt>
                <c:pt idx="191">
                  <c:v>1.7310000000000001</c:v>
                </c:pt>
                <c:pt idx="192">
                  <c:v>1.74</c:v>
                </c:pt>
                <c:pt idx="193">
                  <c:v>1.7490000000000001</c:v>
                </c:pt>
                <c:pt idx="194">
                  <c:v>1.758</c:v>
                </c:pt>
                <c:pt idx="195">
                  <c:v>1.768</c:v>
                </c:pt>
                <c:pt idx="196">
                  <c:v>1.7769999999999999</c:v>
                </c:pt>
                <c:pt idx="197">
                  <c:v>1.786</c:v>
                </c:pt>
                <c:pt idx="198">
                  <c:v>1.7949999999999999</c:v>
                </c:pt>
                <c:pt idx="199">
                  <c:v>1.804</c:v>
                </c:pt>
                <c:pt idx="200">
                  <c:v>1.8129999999999999</c:v>
                </c:pt>
                <c:pt idx="201">
                  <c:v>1.8220000000000001</c:v>
                </c:pt>
                <c:pt idx="202">
                  <c:v>1.831</c:v>
                </c:pt>
                <c:pt idx="203">
                  <c:v>1.841</c:v>
                </c:pt>
                <c:pt idx="204">
                  <c:v>1.85</c:v>
                </c:pt>
                <c:pt idx="205">
                  <c:v>1.859</c:v>
                </c:pt>
                <c:pt idx="206">
                  <c:v>1.8680000000000001</c:v>
                </c:pt>
                <c:pt idx="207">
                  <c:v>1.877</c:v>
                </c:pt>
                <c:pt idx="208">
                  <c:v>1.8859999999999999</c:v>
                </c:pt>
                <c:pt idx="209">
                  <c:v>1.895</c:v>
                </c:pt>
                <c:pt idx="210">
                  <c:v>1.9039999999999999</c:v>
                </c:pt>
                <c:pt idx="211">
                  <c:v>1.9139999999999999</c:v>
                </c:pt>
                <c:pt idx="212">
                  <c:v>1.923</c:v>
                </c:pt>
                <c:pt idx="213">
                  <c:v>1.9319999999999999</c:v>
                </c:pt>
                <c:pt idx="214">
                  <c:v>1.9410000000000001</c:v>
                </c:pt>
                <c:pt idx="215">
                  <c:v>1.95</c:v>
                </c:pt>
                <c:pt idx="216">
                  <c:v>1.9590000000000001</c:v>
                </c:pt>
                <c:pt idx="217">
                  <c:v>1.968</c:v>
                </c:pt>
                <c:pt idx="218">
                  <c:v>1.9770000000000001</c:v>
                </c:pt>
                <c:pt idx="219">
                  <c:v>1.9870000000000001</c:v>
                </c:pt>
                <c:pt idx="220">
                  <c:v>1.996</c:v>
                </c:pt>
                <c:pt idx="221">
                  <c:v>2.0049999999999999</c:v>
                </c:pt>
                <c:pt idx="222">
                  <c:v>2.0139999999999998</c:v>
                </c:pt>
                <c:pt idx="223">
                  <c:v>2.0230000000000001</c:v>
                </c:pt>
                <c:pt idx="224">
                  <c:v>2.032</c:v>
                </c:pt>
                <c:pt idx="225">
                  <c:v>2.0409999999999999</c:v>
                </c:pt>
                <c:pt idx="226">
                  <c:v>2.0499999999999998</c:v>
                </c:pt>
                <c:pt idx="227">
                  <c:v>2.06</c:v>
                </c:pt>
                <c:pt idx="228">
                  <c:v>2.069</c:v>
                </c:pt>
                <c:pt idx="229">
                  <c:v>2.0779999999999998</c:v>
                </c:pt>
                <c:pt idx="230">
                  <c:v>2.0870000000000002</c:v>
                </c:pt>
                <c:pt idx="231">
                  <c:v>2.0960000000000001</c:v>
                </c:pt>
                <c:pt idx="232">
                  <c:v>2.105</c:v>
                </c:pt>
                <c:pt idx="233">
                  <c:v>2.1139999999999999</c:v>
                </c:pt>
                <c:pt idx="234">
                  <c:v>2.1139999999999999</c:v>
                </c:pt>
              </c:numCache>
            </c:numRef>
          </c:xVal>
          <c:yVal>
            <c:numRef>
              <c:f>'S1'!$E$7:$E$986</c:f>
              <c:numCache>
                <c:formatCode>General</c:formatCode>
                <c:ptCount val="980"/>
                <c:pt idx="0">
                  <c:v>1.9E-2</c:v>
                </c:pt>
                <c:pt idx="1">
                  <c:v>3.9E-2</c:v>
                </c:pt>
                <c:pt idx="2">
                  <c:v>0.18</c:v>
                </c:pt>
                <c:pt idx="3">
                  <c:v>0.39200000000000002</c:v>
                </c:pt>
                <c:pt idx="4">
                  <c:v>0.68500000000000005</c:v>
                </c:pt>
                <c:pt idx="5">
                  <c:v>0.93799999999999994</c:v>
                </c:pt>
                <c:pt idx="6">
                  <c:v>1.3360000000000001</c:v>
                </c:pt>
                <c:pt idx="7">
                  <c:v>1.661</c:v>
                </c:pt>
                <c:pt idx="8">
                  <c:v>1.956</c:v>
                </c:pt>
                <c:pt idx="9">
                  <c:v>2.452</c:v>
                </c:pt>
                <c:pt idx="10">
                  <c:v>2.7930000000000001</c:v>
                </c:pt>
                <c:pt idx="11">
                  <c:v>3.1389999999999998</c:v>
                </c:pt>
                <c:pt idx="12">
                  <c:v>3.532</c:v>
                </c:pt>
                <c:pt idx="13">
                  <c:v>3.9039999999999999</c:v>
                </c:pt>
                <c:pt idx="14">
                  <c:v>4.351</c:v>
                </c:pt>
                <c:pt idx="15">
                  <c:v>4.6829999999999998</c:v>
                </c:pt>
                <c:pt idx="16">
                  <c:v>5.1180000000000003</c:v>
                </c:pt>
                <c:pt idx="17">
                  <c:v>5.5529999999999999</c:v>
                </c:pt>
                <c:pt idx="18">
                  <c:v>6.0090000000000003</c:v>
                </c:pt>
                <c:pt idx="19">
                  <c:v>6.37</c:v>
                </c:pt>
                <c:pt idx="20">
                  <c:v>6.8109999999999999</c:v>
                </c:pt>
                <c:pt idx="21">
                  <c:v>7.1280000000000001</c:v>
                </c:pt>
                <c:pt idx="22">
                  <c:v>7.55</c:v>
                </c:pt>
                <c:pt idx="23">
                  <c:v>8.0679999999999996</c:v>
                </c:pt>
                <c:pt idx="24">
                  <c:v>8.3919999999999995</c:v>
                </c:pt>
                <c:pt idx="25">
                  <c:v>8.766</c:v>
                </c:pt>
                <c:pt idx="26">
                  <c:v>9.1850000000000005</c:v>
                </c:pt>
                <c:pt idx="27">
                  <c:v>9.7189999999999994</c:v>
                </c:pt>
                <c:pt idx="28">
                  <c:v>10.076000000000001</c:v>
                </c:pt>
                <c:pt idx="29">
                  <c:v>10.510999999999999</c:v>
                </c:pt>
                <c:pt idx="30">
                  <c:v>10.936999999999999</c:v>
                </c:pt>
                <c:pt idx="31">
                  <c:v>11.31</c:v>
                </c:pt>
                <c:pt idx="32">
                  <c:v>11.747999999999999</c:v>
                </c:pt>
                <c:pt idx="33">
                  <c:v>12.098000000000001</c:v>
                </c:pt>
                <c:pt idx="34">
                  <c:v>12.577999999999999</c:v>
                </c:pt>
                <c:pt idx="35">
                  <c:v>13.057</c:v>
                </c:pt>
                <c:pt idx="36">
                  <c:v>13.513999999999999</c:v>
                </c:pt>
                <c:pt idx="37">
                  <c:v>13.954000000000001</c:v>
                </c:pt>
                <c:pt idx="38">
                  <c:v>14.314</c:v>
                </c:pt>
                <c:pt idx="39">
                  <c:v>14.766</c:v>
                </c:pt>
                <c:pt idx="40">
                  <c:v>15.138999999999999</c:v>
                </c:pt>
                <c:pt idx="41">
                  <c:v>15.584</c:v>
                </c:pt>
                <c:pt idx="42">
                  <c:v>15.920999999999999</c:v>
                </c:pt>
                <c:pt idx="43">
                  <c:v>16.361000000000001</c:v>
                </c:pt>
                <c:pt idx="44">
                  <c:v>16.882000000000001</c:v>
                </c:pt>
                <c:pt idx="45">
                  <c:v>17.257000000000001</c:v>
                </c:pt>
                <c:pt idx="46">
                  <c:v>17.713000000000001</c:v>
                </c:pt>
                <c:pt idx="47">
                  <c:v>18.157</c:v>
                </c:pt>
                <c:pt idx="48">
                  <c:v>18.561</c:v>
                </c:pt>
                <c:pt idx="49">
                  <c:v>18.96</c:v>
                </c:pt>
                <c:pt idx="50">
                  <c:v>19.361999999999998</c:v>
                </c:pt>
                <c:pt idx="51">
                  <c:v>19.835999999999999</c:v>
                </c:pt>
                <c:pt idx="52">
                  <c:v>20.257999999999999</c:v>
                </c:pt>
                <c:pt idx="53">
                  <c:v>20.658000000000001</c:v>
                </c:pt>
                <c:pt idx="54">
                  <c:v>21.106999999999999</c:v>
                </c:pt>
                <c:pt idx="55">
                  <c:v>21.46</c:v>
                </c:pt>
                <c:pt idx="56">
                  <c:v>21.908000000000001</c:v>
                </c:pt>
                <c:pt idx="57">
                  <c:v>22.247</c:v>
                </c:pt>
                <c:pt idx="58">
                  <c:v>22.724</c:v>
                </c:pt>
                <c:pt idx="59">
                  <c:v>23.12</c:v>
                </c:pt>
                <c:pt idx="60">
                  <c:v>23.552</c:v>
                </c:pt>
                <c:pt idx="61">
                  <c:v>23.931999999999999</c:v>
                </c:pt>
                <c:pt idx="62">
                  <c:v>24.376999999999999</c:v>
                </c:pt>
                <c:pt idx="63">
                  <c:v>24.742000000000001</c:v>
                </c:pt>
                <c:pt idx="64">
                  <c:v>25.195</c:v>
                </c:pt>
                <c:pt idx="65">
                  <c:v>25.597000000000001</c:v>
                </c:pt>
                <c:pt idx="66">
                  <c:v>26.068999999999999</c:v>
                </c:pt>
                <c:pt idx="67">
                  <c:v>26.486999999999998</c:v>
                </c:pt>
                <c:pt idx="68">
                  <c:v>26.86</c:v>
                </c:pt>
                <c:pt idx="69">
                  <c:v>27.314</c:v>
                </c:pt>
                <c:pt idx="70">
                  <c:v>27.664999999999999</c:v>
                </c:pt>
                <c:pt idx="71">
                  <c:v>28.047000000000001</c:v>
                </c:pt>
                <c:pt idx="72">
                  <c:v>28.513000000000002</c:v>
                </c:pt>
                <c:pt idx="73">
                  <c:v>28.96</c:v>
                </c:pt>
                <c:pt idx="74">
                  <c:v>29.297999999999998</c:v>
                </c:pt>
                <c:pt idx="75">
                  <c:v>29.786000000000001</c:v>
                </c:pt>
                <c:pt idx="76">
                  <c:v>30.145</c:v>
                </c:pt>
                <c:pt idx="77">
                  <c:v>30.52</c:v>
                </c:pt>
                <c:pt idx="78">
                  <c:v>30.957999999999998</c:v>
                </c:pt>
                <c:pt idx="79">
                  <c:v>31.390999999999998</c:v>
                </c:pt>
                <c:pt idx="80">
                  <c:v>31.809000000000001</c:v>
                </c:pt>
                <c:pt idx="81">
                  <c:v>32.116999999999997</c:v>
                </c:pt>
                <c:pt idx="82">
                  <c:v>32.588000000000001</c:v>
                </c:pt>
                <c:pt idx="83">
                  <c:v>32.892000000000003</c:v>
                </c:pt>
                <c:pt idx="84">
                  <c:v>33.290999999999997</c:v>
                </c:pt>
                <c:pt idx="85">
                  <c:v>33.688000000000002</c:v>
                </c:pt>
                <c:pt idx="86">
                  <c:v>34.113999999999997</c:v>
                </c:pt>
                <c:pt idx="87">
                  <c:v>34.558999999999997</c:v>
                </c:pt>
                <c:pt idx="88">
                  <c:v>34.948</c:v>
                </c:pt>
                <c:pt idx="89">
                  <c:v>35.36</c:v>
                </c:pt>
                <c:pt idx="90">
                  <c:v>35.716000000000001</c:v>
                </c:pt>
                <c:pt idx="91">
                  <c:v>36.116</c:v>
                </c:pt>
                <c:pt idx="92">
                  <c:v>36.475999999999999</c:v>
                </c:pt>
                <c:pt idx="93">
                  <c:v>36.881</c:v>
                </c:pt>
                <c:pt idx="94">
                  <c:v>37.340000000000003</c:v>
                </c:pt>
                <c:pt idx="95">
                  <c:v>37.646000000000001</c:v>
                </c:pt>
                <c:pt idx="96">
                  <c:v>37.959000000000003</c:v>
                </c:pt>
                <c:pt idx="97">
                  <c:v>38.433999999999997</c:v>
                </c:pt>
                <c:pt idx="98">
                  <c:v>38.802999999999997</c:v>
                </c:pt>
                <c:pt idx="99">
                  <c:v>39.180999999999997</c:v>
                </c:pt>
                <c:pt idx="100">
                  <c:v>39.558</c:v>
                </c:pt>
                <c:pt idx="101">
                  <c:v>39.978999999999999</c:v>
                </c:pt>
                <c:pt idx="102">
                  <c:v>40.375</c:v>
                </c:pt>
                <c:pt idx="103">
                  <c:v>40.716000000000001</c:v>
                </c:pt>
                <c:pt idx="104">
                  <c:v>41.097000000000001</c:v>
                </c:pt>
                <c:pt idx="105">
                  <c:v>41.569000000000003</c:v>
                </c:pt>
                <c:pt idx="106">
                  <c:v>41.881999999999998</c:v>
                </c:pt>
                <c:pt idx="107">
                  <c:v>42.265999999999998</c:v>
                </c:pt>
                <c:pt idx="108">
                  <c:v>42.616999999999997</c:v>
                </c:pt>
                <c:pt idx="109">
                  <c:v>43.045000000000002</c:v>
                </c:pt>
                <c:pt idx="110">
                  <c:v>43.48</c:v>
                </c:pt>
                <c:pt idx="111">
                  <c:v>43.781999999999996</c:v>
                </c:pt>
                <c:pt idx="112">
                  <c:v>44.158999999999999</c:v>
                </c:pt>
                <c:pt idx="113">
                  <c:v>44.551000000000002</c:v>
                </c:pt>
                <c:pt idx="114">
                  <c:v>44.945999999999998</c:v>
                </c:pt>
                <c:pt idx="115">
                  <c:v>45.316000000000003</c:v>
                </c:pt>
                <c:pt idx="116">
                  <c:v>45.732999999999997</c:v>
                </c:pt>
                <c:pt idx="117">
                  <c:v>46.05</c:v>
                </c:pt>
                <c:pt idx="118">
                  <c:v>46.45</c:v>
                </c:pt>
                <c:pt idx="119">
                  <c:v>46.749000000000002</c:v>
                </c:pt>
                <c:pt idx="120">
                  <c:v>47.176000000000002</c:v>
                </c:pt>
                <c:pt idx="121">
                  <c:v>47.536999999999999</c:v>
                </c:pt>
                <c:pt idx="122">
                  <c:v>47.932000000000002</c:v>
                </c:pt>
                <c:pt idx="123">
                  <c:v>48.350999999999999</c:v>
                </c:pt>
                <c:pt idx="124">
                  <c:v>48.667000000000002</c:v>
                </c:pt>
                <c:pt idx="125">
                  <c:v>49.045999999999999</c:v>
                </c:pt>
                <c:pt idx="126">
                  <c:v>49.454000000000001</c:v>
                </c:pt>
                <c:pt idx="127">
                  <c:v>49.787999999999997</c:v>
                </c:pt>
                <c:pt idx="128">
                  <c:v>50.107999999999997</c:v>
                </c:pt>
                <c:pt idx="129">
                  <c:v>50.494999999999997</c:v>
                </c:pt>
                <c:pt idx="130">
                  <c:v>50.887</c:v>
                </c:pt>
                <c:pt idx="131">
                  <c:v>51.296999999999997</c:v>
                </c:pt>
                <c:pt idx="132">
                  <c:v>51.691000000000003</c:v>
                </c:pt>
                <c:pt idx="133">
                  <c:v>52.008000000000003</c:v>
                </c:pt>
                <c:pt idx="134">
                  <c:v>52.436</c:v>
                </c:pt>
                <c:pt idx="135">
                  <c:v>52.764000000000003</c:v>
                </c:pt>
                <c:pt idx="136">
                  <c:v>53.15</c:v>
                </c:pt>
                <c:pt idx="137">
                  <c:v>53.536000000000001</c:v>
                </c:pt>
                <c:pt idx="138">
                  <c:v>53.805</c:v>
                </c:pt>
                <c:pt idx="139">
                  <c:v>54.220999999999997</c:v>
                </c:pt>
                <c:pt idx="140">
                  <c:v>54.575000000000003</c:v>
                </c:pt>
                <c:pt idx="141">
                  <c:v>54.929000000000002</c:v>
                </c:pt>
                <c:pt idx="142">
                  <c:v>55.378999999999998</c:v>
                </c:pt>
                <c:pt idx="143">
                  <c:v>55.704000000000001</c:v>
                </c:pt>
                <c:pt idx="144">
                  <c:v>56.103000000000002</c:v>
                </c:pt>
                <c:pt idx="145">
                  <c:v>56.284999999999997</c:v>
                </c:pt>
                <c:pt idx="146">
                  <c:v>56.829000000000001</c:v>
                </c:pt>
                <c:pt idx="147">
                  <c:v>57.115000000000002</c:v>
                </c:pt>
                <c:pt idx="148">
                  <c:v>57.488</c:v>
                </c:pt>
                <c:pt idx="149">
                  <c:v>57.884999999999998</c:v>
                </c:pt>
                <c:pt idx="150">
                  <c:v>58.223999999999997</c:v>
                </c:pt>
                <c:pt idx="151">
                  <c:v>58.625999999999998</c:v>
                </c:pt>
                <c:pt idx="152">
                  <c:v>58.911999999999999</c:v>
                </c:pt>
                <c:pt idx="153">
                  <c:v>59.31</c:v>
                </c:pt>
                <c:pt idx="154">
                  <c:v>59.719000000000001</c:v>
                </c:pt>
                <c:pt idx="155">
                  <c:v>60.000999999999998</c:v>
                </c:pt>
                <c:pt idx="156">
                  <c:v>60.331000000000003</c:v>
                </c:pt>
                <c:pt idx="157">
                  <c:v>60.792999999999999</c:v>
                </c:pt>
                <c:pt idx="158">
                  <c:v>61.084000000000003</c:v>
                </c:pt>
                <c:pt idx="159">
                  <c:v>61.540999999999997</c:v>
                </c:pt>
                <c:pt idx="160">
                  <c:v>61.884</c:v>
                </c:pt>
                <c:pt idx="161">
                  <c:v>62.247999999999998</c:v>
                </c:pt>
                <c:pt idx="162">
                  <c:v>62.579000000000001</c:v>
                </c:pt>
                <c:pt idx="163">
                  <c:v>62.905999999999999</c:v>
                </c:pt>
                <c:pt idx="164">
                  <c:v>63.31</c:v>
                </c:pt>
                <c:pt idx="165">
                  <c:v>63.686</c:v>
                </c:pt>
                <c:pt idx="166">
                  <c:v>64.018000000000001</c:v>
                </c:pt>
                <c:pt idx="167">
                  <c:v>64.313000000000002</c:v>
                </c:pt>
                <c:pt idx="168">
                  <c:v>64.768000000000001</c:v>
                </c:pt>
                <c:pt idx="169">
                  <c:v>65.179000000000002</c:v>
                </c:pt>
                <c:pt idx="170">
                  <c:v>65.501999999999995</c:v>
                </c:pt>
                <c:pt idx="171">
                  <c:v>65.915000000000006</c:v>
                </c:pt>
                <c:pt idx="172">
                  <c:v>66.197999999999993</c:v>
                </c:pt>
                <c:pt idx="173">
                  <c:v>66.647000000000006</c:v>
                </c:pt>
                <c:pt idx="174">
                  <c:v>67.022000000000006</c:v>
                </c:pt>
                <c:pt idx="175">
                  <c:v>67.307000000000002</c:v>
                </c:pt>
                <c:pt idx="176">
                  <c:v>67.710999999999999</c:v>
                </c:pt>
                <c:pt idx="177">
                  <c:v>68.05</c:v>
                </c:pt>
                <c:pt idx="178">
                  <c:v>68.370999999999995</c:v>
                </c:pt>
                <c:pt idx="179">
                  <c:v>68.814999999999998</c:v>
                </c:pt>
                <c:pt idx="180">
                  <c:v>69.120999999999995</c:v>
                </c:pt>
                <c:pt idx="181">
                  <c:v>69.495000000000005</c:v>
                </c:pt>
                <c:pt idx="182">
                  <c:v>69.837999999999994</c:v>
                </c:pt>
                <c:pt idx="183">
                  <c:v>70.245000000000005</c:v>
                </c:pt>
                <c:pt idx="184">
                  <c:v>70.561999999999998</c:v>
                </c:pt>
                <c:pt idx="185">
                  <c:v>70.908000000000001</c:v>
                </c:pt>
                <c:pt idx="186">
                  <c:v>71.213999999999999</c:v>
                </c:pt>
                <c:pt idx="187">
                  <c:v>71.662999999999997</c:v>
                </c:pt>
                <c:pt idx="188">
                  <c:v>72.006</c:v>
                </c:pt>
                <c:pt idx="189">
                  <c:v>72.372</c:v>
                </c:pt>
                <c:pt idx="190">
                  <c:v>72.695999999999998</c:v>
                </c:pt>
                <c:pt idx="191">
                  <c:v>73.132999999999996</c:v>
                </c:pt>
                <c:pt idx="192">
                  <c:v>73.459999999999994</c:v>
                </c:pt>
                <c:pt idx="193">
                  <c:v>73.792000000000002</c:v>
                </c:pt>
                <c:pt idx="194">
                  <c:v>74.201999999999998</c:v>
                </c:pt>
                <c:pt idx="195">
                  <c:v>74.569999999999993</c:v>
                </c:pt>
                <c:pt idx="196">
                  <c:v>74.962000000000003</c:v>
                </c:pt>
                <c:pt idx="197">
                  <c:v>75.209999999999994</c:v>
                </c:pt>
                <c:pt idx="198">
                  <c:v>75.599000000000004</c:v>
                </c:pt>
                <c:pt idx="199">
                  <c:v>75.872</c:v>
                </c:pt>
                <c:pt idx="200">
                  <c:v>76.19</c:v>
                </c:pt>
                <c:pt idx="201">
                  <c:v>76.519000000000005</c:v>
                </c:pt>
                <c:pt idx="202">
                  <c:v>76.894000000000005</c:v>
                </c:pt>
                <c:pt idx="203">
                  <c:v>77.382000000000005</c:v>
                </c:pt>
                <c:pt idx="204">
                  <c:v>77.647000000000006</c:v>
                </c:pt>
                <c:pt idx="205">
                  <c:v>78.075000000000003</c:v>
                </c:pt>
                <c:pt idx="206">
                  <c:v>78.367999999999995</c:v>
                </c:pt>
                <c:pt idx="207">
                  <c:v>78.745999999999995</c:v>
                </c:pt>
                <c:pt idx="208">
                  <c:v>79.042000000000002</c:v>
                </c:pt>
                <c:pt idx="209">
                  <c:v>79.430999999999997</c:v>
                </c:pt>
                <c:pt idx="210">
                  <c:v>79.697999999999993</c:v>
                </c:pt>
                <c:pt idx="211">
                  <c:v>80.06</c:v>
                </c:pt>
                <c:pt idx="212">
                  <c:v>80.466999999999999</c:v>
                </c:pt>
                <c:pt idx="213">
                  <c:v>80.784999999999997</c:v>
                </c:pt>
                <c:pt idx="214">
                  <c:v>81.078000000000003</c:v>
                </c:pt>
                <c:pt idx="215">
                  <c:v>81.436000000000007</c:v>
                </c:pt>
                <c:pt idx="216">
                  <c:v>81.759</c:v>
                </c:pt>
                <c:pt idx="217">
                  <c:v>82.102000000000004</c:v>
                </c:pt>
                <c:pt idx="218">
                  <c:v>82.376999999999995</c:v>
                </c:pt>
                <c:pt idx="219">
                  <c:v>82.79</c:v>
                </c:pt>
                <c:pt idx="220">
                  <c:v>83.171000000000006</c:v>
                </c:pt>
                <c:pt idx="221">
                  <c:v>83.475999999999999</c:v>
                </c:pt>
                <c:pt idx="222">
                  <c:v>83.775000000000006</c:v>
                </c:pt>
                <c:pt idx="223">
                  <c:v>84.078000000000003</c:v>
                </c:pt>
                <c:pt idx="224">
                  <c:v>84.394000000000005</c:v>
                </c:pt>
                <c:pt idx="225">
                  <c:v>84.775999999999996</c:v>
                </c:pt>
                <c:pt idx="226">
                  <c:v>85.141000000000005</c:v>
                </c:pt>
                <c:pt idx="227">
                  <c:v>85.462000000000003</c:v>
                </c:pt>
                <c:pt idx="228">
                  <c:v>85.82</c:v>
                </c:pt>
                <c:pt idx="229">
                  <c:v>86.138000000000005</c:v>
                </c:pt>
                <c:pt idx="230">
                  <c:v>86.417000000000002</c:v>
                </c:pt>
                <c:pt idx="231">
                  <c:v>86.822999999999993</c:v>
                </c:pt>
                <c:pt idx="232">
                  <c:v>87.102999999999994</c:v>
                </c:pt>
                <c:pt idx="233">
                  <c:v>58.603000000000002</c:v>
                </c:pt>
                <c:pt idx="234">
                  <c:v>58.603000000000002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39-4E53-8030-65F4E2022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0648896"/>
        <c:axId val="409587520"/>
      </c:scatterChart>
      <c:valAx>
        <c:axId val="410648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7520"/>
        <c:crosses val="autoZero"/>
        <c:crossBetween val="midCat"/>
        <c:majorUnit val="0.2"/>
      </c:valAx>
      <c:valAx>
        <c:axId val="40958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648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 Strain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'S1(water)(DMTA)'!$G$7:$G$985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8.8875000000000087E-5</c:v>
                </c:pt>
                <c:pt idx="2">
                  <c:v>1.6886250000000015E-4</c:v>
                </c:pt>
                <c:pt idx="3">
                  <c:v>2.4884999999999995E-4</c:v>
                </c:pt>
                <c:pt idx="4">
                  <c:v>3.3772500000000004E-4</c:v>
                </c:pt>
                <c:pt idx="5">
                  <c:v>4.1771250000000016E-4</c:v>
                </c:pt>
                <c:pt idx="6">
                  <c:v>4.976999999999999E-4</c:v>
                </c:pt>
                <c:pt idx="7">
                  <c:v>5.865750000000001E-4</c:v>
                </c:pt>
                <c:pt idx="8">
                  <c:v>6.6656250000000016E-4</c:v>
                </c:pt>
                <c:pt idx="9">
                  <c:v>7.4655000000000023E-4</c:v>
                </c:pt>
                <c:pt idx="10">
                  <c:v>8.354250000000001E-4</c:v>
                </c:pt>
                <c:pt idx="11">
                  <c:v>9.1541250000000017E-4</c:v>
                </c:pt>
                <c:pt idx="12">
                  <c:v>9.9540000000000023E-4</c:v>
                </c:pt>
                <c:pt idx="13">
                  <c:v>1.0842750000000002E-3</c:v>
                </c:pt>
                <c:pt idx="14">
                  <c:v>1.1642625000000001E-3</c:v>
                </c:pt>
                <c:pt idx="15">
                  <c:v>1.2442500000000001E-3</c:v>
                </c:pt>
                <c:pt idx="16">
                  <c:v>1.3331250000000003E-3</c:v>
                </c:pt>
                <c:pt idx="17">
                  <c:v>1.4131125E-3</c:v>
                </c:pt>
                <c:pt idx="18">
                  <c:v>1.4931E-3</c:v>
                </c:pt>
                <c:pt idx="19">
                  <c:v>1.5819750000000002E-3</c:v>
                </c:pt>
                <c:pt idx="20">
                  <c:v>1.6619624999999999E-3</c:v>
                </c:pt>
                <c:pt idx="21">
                  <c:v>1.7419500000000004E-3</c:v>
                </c:pt>
                <c:pt idx="22">
                  <c:v>1.8308250000000003E-3</c:v>
                </c:pt>
                <c:pt idx="23">
                  <c:v>1.9108125000000002E-3</c:v>
                </c:pt>
                <c:pt idx="24">
                  <c:v>1.9908000000000005E-3</c:v>
                </c:pt>
                <c:pt idx="25">
                  <c:v>2.0796750000000004E-3</c:v>
                </c:pt>
                <c:pt idx="26">
                  <c:v>2.1596624999999999E-3</c:v>
                </c:pt>
                <c:pt idx="27">
                  <c:v>2.2396500000000001E-3</c:v>
                </c:pt>
                <c:pt idx="28">
                  <c:v>2.3285250000000001E-3</c:v>
                </c:pt>
                <c:pt idx="29">
                  <c:v>2.4085125E-3</c:v>
                </c:pt>
                <c:pt idx="30">
                  <c:v>2.4885000000000003E-3</c:v>
                </c:pt>
                <c:pt idx="31">
                  <c:v>2.5773750000000007E-3</c:v>
                </c:pt>
                <c:pt idx="32">
                  <c:v>2.6573625000000001E-3</c:v>
                </c:pt>
                <c:pt idx="33">
                  <c:v>2.7373499999999999E-3</c:v>
                </c:pt>
                <c:pt idx="34">
                  <c:v>2.8262249999999999E-3</c:v>
                </c:pt>
                <c:pt idx="35">
                  <c:v>2.9062125000000006E-3</c:v>
                </c:pt>
                <c:pt idx="36">
                  <c:v>2.9862000000000001E-3</c:v>
                </c:pt>
                <c:pt idx="37">
                  <c:v>3.0750749999999992E-3</c:v>
                </c:pt>
                <c:pt idx="38">
                  <c:v>3.1550624999999999E-3</c:v>
                </c:pt>
                <c:pt idx="39">
                  <c:v>3.2350500000000006E-3</c:v>
                </c:pt>
                <c:pt idx="40">
                  <c:v>3.3239249999999997E-3</c:v>
                </c:pt>
                <c:pt idx="41">
                  <c:v>3.4039125000000004E-3</c:v>
                </c:pt>
                <c:pt idx="42">
                  <c:v>3.4839000000000007E-3</c:v>
                </c:pt>
                <c:pt idx="43">
                  <c:v>3.5727750000000003E-3</c:v>
                </c:pt>
                <c:pt idx="44">
                  <c:v>3.6527625000000001E-3</c:v>
                </c:pt>
                <c:pt idx="45">
                  <c:v>3.7327500000000008E-3</c:v>
                </c:pt>
                <c:pt idx="46">
                  <c:v>3.8216250000000004E-3</c:v>
                </c:pt>
                <c:pt idx="47">
                  <c:v>3.9016125000000002E-3</c:v>
                </c:pt>
                <c:pt idx="48">
                  <c:v>3.9816000000000009E-3</c:v>
                </c:pt>
                <c:pt idx="49">
                  <c:v>4.0704750000000005E-3</c:v>
                </c:pt>
                <c:pt idx="50">
                  <c:v>4.1504624999999995E-3</c:v>
                </c:pt>
                <c:pt idx="51">
                  <c:v>4.2304500000000002E-3</c:v>
                </c:pt>
                <c:pt idx="52">
                  <c:v>4.3193249999999997E-3</c:v>
                </c:pt>
                <c:pt idx="53">
                  <c:v>4.3993124999999996E-3</c:v>
                </c:pt>
                <c:pt idx="54">
                  <c:v>4.4793000000000003E-3</c:v>
                </c:pt>
                <c:pt idx="55">
                  <c:v>4.5681750000000007E-3</c:v>
                </c:pt>
                <c:pt idx="56">
                  <c:v>4.6481624999999997E-3</c:v>
                </c:pt>
                <c:pt idx="57">
                  <c:v>4.7281500000000004E-3</c:v>
                </c:pt>
                <c:pt idx="58">
                  <c:v>4.817025E-3</c:v>
                </c:pt>
                <c:pt idx="59">
                  <c:v>4.8970125000000007E-3</c:v>
                </c:pt>
                <c:pt idx="60">
                  <c:v>4.9770000000000005E-3</c:v>
                </c:pt>
                <c:pt idx="61">
                  <c:v>5.0658750000000001E-3</c:v>
                </c:pt>
                <c:pt idx="62">
                  <c:v>5.1458624999999999E-3</c:v>
                </c:pt>
                <c:pt idx="63">
                  <c:v>5.2258499999999998E-3</c:v>
                </c:pt>
                <c:pt idx="64">
                  <c:v>5.3147250000000002E-3</c:v>
                </c:pt>
                <c:pt idx="65">
                  <c:v>5.3947124999999992E-3</c:v>
                </c:pt>
                <c:pt idx="66">
                  <c:v>5.4746999999999999E-3</c:v>
                </c:pt>
                <c:pt idx="67">
                  <c:v>5.5635750000000003E-3</c:v>
                </c:pt>
                <c:pt idx="68">
                  <c:v>5.6435625000000001E-3</c:v>
                </c:pt>
                <c:pt idx="69">
                  <c:v>5.7235500000000009E-3</c:v>
                </c:pt>
                <c:pt idx="70">
                  <c:v>5.8124250000000013E-3</c:v>
                </c:pt>
                <c:pt idx="71">
                  <c:v>5.8924125000000003E-3</c:v>
                </c:pt>
                <c:pt idx="72">
                  <c:v>5.9724000000000001E-3</c:v>
                </c:pt>
                <c:pt idx="73">
                  <c:v>6.0612750000000014E-3</c:v>
                </c:pt>
                <c:pt idx="74">
                  <c:v>6.1412625000000012E-3</c:v>
                </c:pt>
                <c:pt idx="75">
                  <c:v>6.2212499999999993E-3</c:v>
                </c:pt>
                <c:pt idx="76">
                  <c:v>6.3101249999999998E-3</c:v>
                </c:pt>
                <c:pt idx="77">
                  <c:v>6.3901125000000005E-3</c:v>
                </c:pt>
                <c:pt idx="78">
                  <c:v>6.4701000000000012E-3</c:v>
                </c:pt>
                <c:pt idx="79">
                  <c:v>6.5589749999999999E-3</c:v>
                </c:pt>
                <c:pt idx="80">
                  <c:v>6.6389625000000006E-3</c:v>
                </c:pt>
                <c:pt idx="81">
                  <c:v>6.7189500000000004E-3</c:v>
                </c:pt>
                <c:pt idx="82">
                  <c:v>6.8078250000000009E-3</c:v>
                </c:pt>
                <c:pt idx="83">
                  <c:v>6.8878125000000016E-3</c:v>
                </c:pt>
                <c:pt idx="84">
                  <c:v>6.9678000000000014E-3</c:v>
                </c:pt>
                <c:pt idx="85">
                  <c:v>7.0566749999999992E-3</c:v>
                </c:pt>
                <c:pt idx="86">
                  <c:v>7.1366624999999991E-3</c:v>
                </c:pt>
                <c:pt idx="87">
                  <c:v>7.2166499999999998E-3</c:v>
                </c:pt>
                <c:pt idx="88">
                  <c:v>7.3055249999999993E-3</c:v>
                </c:pt>
                <c:pt idx="89">
                  <c:v>7.3855125000000001E-3</c:v>
                </c:pt>
                <c:pt idx="90">
                  <c:v>7.4655000000000008E-3</c:v>
                </c:pt>
                <c:pt idx="91">
                  <c:v>7.5543749999999995E-3</c:v>
                </c:pt>
                <c:pt idx="92">
                  <c:v>7.6343625000000002E-3</c:v>
                </c:pt>
                <c:pt idx="93">
                  <c:v>7.7143500000000009E-3</c:v>
                </c:pt>
                <c:pt idx="94">
                  <c:v>7.8032250000000004E-3</c:v>
                </c:pt>
                <c:pt idx="95">
                  <c:v>7.8832125000000003E-3</c:v>
                </c:pt>
                <c:pt idx="96">
                  <c:v>7.9632000000000019E-3</c:v>
                </c:pt>
                <c:pt idx="97">
                  <c:v>8.0520750000000006E-3</c:v>
                </c:pt>
                <c:pt idx="98">
                  <c:v>8.1320624999999987E-3</c:v>
                </c:pt>
                <c:pt idx="99">
                  <c:v>8.2120500000000003E-3</c:v>
                </c:pt>
                <c:pt idx="100">
                  <c:v>8.3009249999999989E-3</c:v>
                </c:pt>
                <c:pt idx="101">
                  <c:v>8.3809124999999988E-3</c:v>
                </c:pt>
                <c:pt idx="102">
                  <c:v>8.4609000000000004E-3</c:v>
                </c:pt>
                <c:pt idx="103">
                  <c:v>8.5497750000000008E-3</c:v>
                </c:pt>
                <c:pt idx="104">
                  <c:v>8.6297625000000006E-3</c:v>
                </c:pt>
                <c:pt idx="105">
                  <c:v>8.7097500000000005E-3</c:v>
                </c:pt>
                <c:pt idx="106">
                  <c:v>8.7986249999999992E-3</c:v>
                </c:pt>
                <c:pt idx="107">
                  <c:v>8.8786125000000007E-3</c:v>
                </c:pt>
                <c:pt idx="108">
                  <c:v>8.9586000000000006E-3</c:v>
                </c:pt>
                <c:pt idx="109">
                  <c:v>9.0208125000000011E-3</c:v>
                </c:pt>
                <c:pt idx="110">
                  <c:v>1.9996875000000002E-3</c:v>
                </c:pt>
                <c:pt idx="111">
                  <c:v>1.9996875000000002E-3</c:v>
                </c:pt>
                <c:pt idx="112">
                  <c:v>1.9996875000000002E-3</c:v>
                </c:pt>
                <c:pt idx="113">
                  <c:v>1.9996875000000002E-3</c:v>
                </c:pt>
                <c:pt idx="114">
                  <c:v>1.9996875000000002E-3</c:v>
                </c:pt>
                <c:pt idx="115">
                  <c:v>1.9996875000000002E-3</c:v>
                </c:pt>
                <c:pt idx="116">
                  <c:v>1.9996875000000002E-3</c:v>
                </c:pt>
                <c:pt idx="117">
                  <c:v>1.9996875000000002E-3</c:v>
                </c:pt>
                <c:pt idx="118">
                  <c:v>1.9996875000000002E-3</c:v>
                </c:pt>
                <c:pt idx="119">
                  <c:v>1.9996875000000002E-3</c:v>
                </c:pt>
                <c:pt idx="120">
                  <c:v>1.9996875000000002E-3</c:v>
                </c:pt>
                <c:pt idx="121">
                  <c:v>1.9996875000000002E-3</c:v>
                </c:pt>
                <c:pt idx="122">
                  <c:v>1.9996875000000002E-3</c:v>
                </c:pt>
                <c:pt idx="123">
                  <c:v>1.9996875000000002E-3</c:v>
                </c:pt>
                <c:pt idx="124">
                  <c:v>1.9996875000000002E-3</c:v>
                </c:pt>
                <c:pt idx="125">
                  <c:v>1.9996875000000002E-3</c:v>
                </c:pt>
                <c:pt idx="126">
                  <c:v>1.9996875000000002E-3</c:v>
                </c:pt>
                <c:pt idx="127">
                  <c:v>1.9996875000000002E-3</c:v>
                </c:pt>
                <c:pt idx="128">
                  <c:v>1.9996875000000002E-3</c:v>
                </c:pt>
                <c:pt idx="129">
                  <c:v>1.9996875000000002E-3</c:v>
                </c:pt>
              </c:numCache>
            </c:numRef>
          </c:xVal>
          <c:yVal>
            <c:numRef>
              <c:f>'S1(water)(DMTA)'!$F$7:$F$985</c:f>
              <c:numCache>
                <c:formatCode>General</c:formatCode>
                <c:ptCount val="979"/>
                <c:pt idx="0">
                  <c:v>0.92659028772249963</c:v>
                </c:pt>
                <c:pt idx="1">
                  <c:v>1.3705897273958458</c:v>
                </c:pt>
                <c:pt idx="2">
                  <c:v>2.1198198630739959</c:v>
                </c:pt>
                <c:pt idx="3">
                  <c:v>3.3215196684923827</c:v>
                </c:pt>
                <c:pt idx="4">
                  <c:v>4.5401485612990049</c:v>
                </c:pt>
                <c:pt idx="5">
                  <c:v>5.0137615166699474</c:v>
                </c:pt>
                <c:pt idx="6">
                  <c:v>6.2578185503693708</c:v>
                </c:pt>
                <c:pt idx="7">
                  <c:v>7.6254989088070317</c:v>
                </c:pt>
                <c:pt idx="8">
                  <c:v>8.628153997982654</c:v>
                </c:pt>
                <c:pt idx="9">
                  <c:v>9.5560276631566179</c:v>
                </c:pt>
                <c:pt idx="10">
                  <c:v>10.808113938556895</c:v>
                </c:pt>
                <c:pt idx="11">
                  <c:v>11.889437002460179</c:v>
                </c:pt>
                <c:pt idx="12">
                  <c:v>12.861849002272399</c:v>
                </c:pt>
                <c:pt idx="13">
                  <c:v>14.192551162624804</c:v>
                </c:pt>
                <c:pt idx="14">
                  <c:v>15.062375324247753</c:v>
                </c:pt>
                <c:pt idx="15">
                  <c:v>16.218004951854351</c:v>
                </c:pt>
                <c:pt idx="16">
                  <c:v>17.367059522747777</c:v>
                </c:pt>
                <c:pt idx="17">
                  <c:v>18.637696217305315</c:v>
                </c:pt>
                <c:pt idx="18">
                  <c:v>19.944498574005834</c:v>
                </c:pt>
                <c:pt idx="19">
                  <c:v>20.86076596208239</c:v>
                </c:pt>
                <c:pt idx="20">
                  <c:v>22.152456293395307</c:v>
                </c:pt>
                <c:pt idx="21">
                  <c:v>23.173185508278628</c:v>
                </c:pt>
                <c:pt idx="22">
                  <c:v>24.430474169748393</c:v>
                </c:pt>
                <c:pt idx="23">
                  <c:v>25.47878183159623</c:v>
                </c:pt>
                <c:pt idx="24">
                  <c:v>26.625121615322197</c:v>
                </c:pt>
                <c:pt idx="25">
                  <c:v>27.984521676154131</c:v>
                </c:pt>
                <c:pt idx="26">
                  <c:v>28.889748474483042</c:v>
                </c:pt>
                <c:pt idx="27">
                  <c:v>30.317344563633235</c:v>
                </c:pt>
                <c:pt idx="28">
                  <c:v>31.324678721529452</c:v>
                </c:pt>
                <c:pt idx="29">
                  <c:v>32.430161706236547</c:v>
                </c:pt>
                <c:pt idx="30">
                  <c:v>33.729606643133131</c:v>
                </c:pt>
                <c:pt idx="31">
                  <c:v>35.190883177493809</c:v>
                </c:pt>
                <c:pt idx="32">
                  <c:v>35.974256275646837</c:v>
                </c:pt>
                <c:pt idx="33">
                  <c:v>36.827950692958183</c:v>
                </c:pt>
                <c:pt idx="34">
                  <c:v>38.161130288235043</c:v>
                </c:pt>
                <c:pt idx="35">
                  <c:v>39.79282196494799</c:v>
                </c:pt>
                <c:pt idx="36">
                  <c:v>40.610143735855907</c:v>
                </c:pt>
                <c:pt idx="37">
                  <c:v>42.203197588816934</c:v>
                </c:pt>
                <c:pt idx="38">
                  <c:v>42.954369757577268</c:v>
                </c:pt>
                <c:pt idx="39">
                  <c:v>44.543186368395666</c:v>
                </c:pt>
                <c:pt idx="40">
                  <c:v>45.302683627139686</c:v>
                </c:pt>
                <c:pt idx="41">
                  <c:v>46.688919109205898</c:v>
                </c:pt>
                <c:pt idx="42">
                  <c:v>47.740496903619743</c:v>
                </c:pt>
                <c:pt idx="43">
                  <c:v>48.495666575970766</c:v>
                </c:pt>
                <c:pt idx="44">
                  <c:v>49.775232517846234</c:v>
                </c:pt>
                <c:pt idx="45">
                  <c:v>51.135744901768668</c:v>
                </c:pt>
                <c:pt idx="46">
                  <c:v>52.00380745957041</c:v>
                </c:pt>
                <c:pt idx="47">
                  <c:v>53.176732921677868</c:v>
                </c:pt>
                <c:pt idx="48">
                  <c:v>54.511586477135943</c:v>
                </c:pt>
                <c:pt idx="49">
                  <c:v>55.607612589193238</c:v>
                </c:pt>
                <c:pt idx="50">
                  <c:v>56.857183576846545</c:v>
                </c:pt>
                <c:pt idx="51">
                  <c:v>58.255890059097332</c:v>
                </c:pt>
                <c:pt idx="52">
                  <c:v>59.264509905842104</c:v>
                </c:pt>
                <c:pt idx="53">
                  <c:v>60.430933392405173</c:v>
                </c:pt>
                <c:pt idx="54">
                  <c:v>61.61652299994207</c:v>
                </c:pt>
                <c:pt idx="55">
                  <c:v>62.83819413258712</c:v>
                </c:pt>
                <c:pt idx="56">
                  <c:v>63.932155578389136</c:v>
                </c:pt>
                <c:pt idx="57">
                  <c:v>65.145426454004749</c:v>
                </c:pt>
                <c:pt idx="58">
                  <c:v>66.328743715458756</c:v>
                </c:pt>
                <c:pt idx="59">
                  <c:v>67.554796915451703</c:v>
                </c:pt>
                <c:pt idx="60">
                  <c:v>68.915068496174783</c:v>
                </c:pt>
                <c:pt idx="61">
                  <c:v>69.913056654359451</c:v>
                </c:pt>
                <c:pt idx="62">
                  <c:v>70.970826603643104</c:v>
                </c:pt>
                <c:pt idx="63">
                  <c:v>72.069085818624345</c:v>
                </c:pt>
                <c:pt idx="64">
                  <c:v>73.316373938145546</c:v>
                </c:pt>
                <c:pt idx="65">
                  <c:v>74.293238865609396</c:v>
                </c:pt>
                <c:pt idx="66">
                  <c:v>75.687653102538818</c:v>
                </c:pt>
                <c:pt idx="67">
                  <c:v>76.566472190107461</c:v>
                </c:pt>
                <c:pt idx="68">
                  <c:v>78.067434405325812</c:v>
                </c:pt>
                <c:pt idx="69">
                  <c:v>78.575751283798041</c:v>
                </c:pt>
                <c:pt idx="70">
                  <c:v>79.96590774769524</c:v>
                </c:pt>
                <c:pt idx="71">
                  <c:v>82.0761582304592</c:v>
                </c:pt>
                <c:pt idx="72">
                  <c:v>82.825278647225659</c:v>
                </c:pt>
                <c:pt idx="73">
                  <c:v>84.481790828105247</c:v>
                </c:pt>
                <c:pt idx="74">
                  <c:v>85.277850087416894</c:v>
                </c:pt>
                <c:pt idx="75">
                  <c:v>86.661849592770892</c:v>
                </c:pt>
                <c:pt idx="76">
                  <c:v>87.749754051926729</c:v>
                </c:pt>
                <c:pt idx="77">
                  <c:v>89.135964671480551</c:v>
                </c:pt>
                <c:pt idx="78">
                  <c:v>89.966277178773268</c:v>
                </c:pt>
                <c:pt idx="79">
                  <c:v>91.099065300627487</c:v>
                </c:pt>
                <c:pt idx="80">
                  <c:v>92.344833509168254</c:v>
                </c:pt>
                <c:pt idx="81">
                  <c:v>93.43941975976783</c:v>
                </c:pt>
                <c:pt idx="82">
                  <c:v>94.649060922274856</c:v>
                </c:pt>
                <c:pt idx="83">
                  <c:v>95.773579090900455</c:v>
                </c:pt>
                <c:pt idx="84">
                  <c:v>97.18996387778499</c:v>
                </c:pt>
                <c:pt idx="85">
                  <c:v>98.165498444145499</c:v>
                </c:pt>
                <c:pt idx="86">
                  <c:v>99.475508166730336</c:v>
                </c:pt>
                <c:pt idx="87">
                  <c:v>100.68760040632436</c:v>
                </c:pt>
                <c:pt idx="88">
                  <c:v>101.51424949440968</c:v>
                </c:pt>
                <c:pt idx="89">
                  <c:v>103.04811272777931</c:v>
                </c:pt>
                <c:pt idx="90">
                  <c:v>103.89191944938408</c:v>
                </c:pt>
                <c:pt idx="91">
                  <c:v>105.065997068437</c:v>
                </c:pt>
                <c:pt idx="92">
                  <c:v>106.34448081351711</c:v>
                </c:pt>
                <c:pt idx="93">
                  <c:v>107.3823452939796</c:v>
                </c:pt>
                <c:pt idx="94">
                  <c:v>108.91027259604131</c:v>
                </c:pt>
                <c:pt idx="95">
                  <c:v>109.86522970256497</c:v>
                </c:pt>
                <c:pt idx="96">
                  <c:v>111.03966590518986</c:v>
                </c:pt>
                <c:pt idx="97">
                  <c:v>111.87559622342891</c:v>
                </c:pt>
                <c:pt idx="98">
                  <c:v>112.90962087345166</c:v>
                </c:pt>
                <c:pt idx="99">
                  <c:v>114.416624540659</c:v>
                </c:pt>
                <c:pt idx="100">
                  <c:v>115.4466921509953</c:v>
                </c:pt>
                <c:pt idx="101">
                  <c:v>117.00928226494318</c:v>
                </c:pt>
                <c:pt idx="102">
                  <c:v>117.62616089653859</c:v>
                </c:pt>
                <c:pt idx="103">
                  <c:v>118.9675589489989</c:v>
                </c:pt>
                <c:pt idx="104">
                  <c:v>120.1534075027146</c:v>
                </c:pt>
                <c:pt idx="105">
                  <c:v>121.17745595069567</c:v>
                </c:pt>
                <c:pt idx="106">
                  <c:v>122.28700067702685</c:v>
                </c:pt>
                <c:pt idx="107">
                  <c:v>123.87793624841639</c:v>
                </c:pt>
                <c:pt idx="108">
                  <c:v>124.77874761636114</c:v>
                </c:pt>
                <c:pt idx="109">
                  <c:v>61.901171961537166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FA-4E26-A62F-C98B002CE94A}"/>
            </c:ext>
          </c:extLst>
        </c:ser>
        <c:ser>
          <c:idx val="0"/>
          <c:order val="1"/>
          <c:tx>
            <c:v>T11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[1]S1!$G$7:$G$986</c:f>
              <c:numCache>
                <c:formatCode>General</c:formatCode>
                <c:ptCount val="980"/>
                <c:pt idx="0">
                  <c:v>0</c:v>
                </c:pt>
                <c:pt idx="1">
                  <c:v>8.2800000000000075E-5</c:v>
                </c:pt>
                <c:pt idx="2">
                  <c:v>1.6560000000000004E-4</c:v>
                </c:pt>
                <c:pt idx="3">
                  <c:v>2.4839999999999997E-4</c:v>
                </c:pt>
                <c:pt idx="4">
                  <c:v>3.3120000000000008E-4</c:v>
                </c:pt>
                <c:pt idx="5">
                  <c:v>4.232000000000001E-4</c:v>
                </c:pt>
                <c:pt idx="6">
                  <c:v>5.0600000000000005E-4</c:v>
                </c:pt>
                <c:pt idx="7">
                  <c:v>5.8880000000000011E-4</c:v>
                </c:pt>
                <c:pt idx="8">
                  <c:v>6.7160000000000006E-4</c:v>
                </c:pt>
                <c:pt idx="9">
                  <c:v>7.5440000000000012E-4</c:v>
                </c:pt>
                <c:pt idx="10">
                  <c:v>8.3720000000000018E-4</c:v>
                </c:pt>
                <c:pt idx="11">
                  <c:v>9.2920000000000025E-4</c:v>
                </c:pt>
                <c:pt idx="12">
                  <c:v>1.0120000000000001E-3</c:v>
                </c:pt>
                <c:pt idx="13">
                  <c:v>1.0948000000000002E-3</c:v>
                </c:pt>
                <c:pt idx="14">
                  <c:v>1.1776000000000002E-3</c:v>
                </c:pt>
                <c:pt idx="15">
                  <c:v>1.2604000000000001E-3</c:v>
                </c:pt>
                <c:pt idx="16">
                  <c:v>1.3432000000000001E-3</c:v>
                </c:pt>
                <c:pt idx="17">
                  <c:v>1.4352000000000002E-3</c:v>
                </c:pt>
                <c:pt idx="18">
                  <c:v>1.5180000000000003E-3</c:v>
                </c:pt>
                <c:pt idx="19">
                  <c:v>1.6008000000000003E-3</c:v>
                </c:pt>
                <c:pt idx="20">
                  <c:v>1.6836000000000002E-3</c:v>
                </c:pt>
                <c:pt idx="21">
                  <c:v>1.7664000000000004E-3</c:v>
                </c:pt>
                <c:pt idx="22">
                  <c:v>1.8492000000000001E-3</c:v>
                </c:pt>
                <c:pt idx="23">
                  <c:v>1.9412000000000001E-3</c:v>
                </c:pt>
                <c:pt idx="24">
                  <c:v>2.0240000000000002E-3</c:v>
                </c:pt>
                <c:pt idx="25">
                  <c:v>2.1068000000000003E-3</c:v>
                </c:pt>
                <c:pt idx="26">
                  <c:v>2.1896000000000003E-3</c:v>
                </c:pt>
                <c:pt idx="27">
                  <c:v>2.2724000000000004E-3</c:v>
                </c:pt>
                <c:pt idx="28">
                  <c:v>2.3552000000000004E-3</c:v>
                </c:pt>
                <c:pt idx="29">
                  <c:v>2.4472000000000005E-3</c:v>
                </c:pt>
                <c:pt idx="30">
                  <c:v>2.5300000000000006E-3</c:v>
                </c:pt>
                <c:pt idx="31">
                  <c:v>2.6128000000000002E-3</c:v>
                </c:pt>
                <c:pt idx="32">
                  <c:v>2.6956000000000003E-3</c:v>
                </c:pt>
                <c:pt idx="33">
                  <c:v>2.7783999999999999E-3</c:v>
                </c:pt>
                <c:pt idx="34">
                  <c:v>2.8612000000000004E-3</c:v>
                </c:pt>
                <c:pt idx="35">
                  <c:v>2.9532000000000004E-3</c:v>
                </c:pt>
                <c:pt idx="36">
                  <c:v>3.0360000000000005E-3</c:v>
                </c:pt>
                <c:pt idx="37">
                  <c:v>3.1188000000000006E-3</c:v>
                </c:pt>
                <c:pt idx="38">
                  <c:v>3.2016000000000006E-3</c:v>
                </c:pt>
                <c:pt idx="39">
                  <c:v>3.2844000000000003E-3</c:v>
                </c:pt>
                <c:pt idx="40">
                  <c:v>3.3672000000000003E-3</c:v>
                </c:pt>
                <c:pt idx="41">
                  <c:v>3.4592000000000008E-3</c:v>
                </c:pt>
                <c:pt idx="42">
                  <c:v>3.5420000000000009E-3</c:v>
                </c:pt>
                <c:pt idx="43">
                  <c:v>3.6248000000000001E-3</c:v>
                </c:pt>
                <c:pt idx="44">
                  <c:v>3.7075999999999997E-3</c:v>
                </c:pt>
                <c:pt idx="45">
                  <c:v>3.7904000000000006E-3</c:v>
                </c:pt>
                <c:pt idx="46">
                  <c:v>3.8731999999999998E-3</c:v>
                </c:pt>
                <c:pt idx="47">
                  <c:v>3.9652000000000003E-3</c:v>
                </c:pt>
                <c:pt idx="48">
                  <c:v>4.0480000000000004E-3</c:v>
                </c:pt>
                <c:pt idx="49">
                  <c:v>4.1308000000000004E-3</c:v>
                </c:pt>
                <c:pt idx="50">
                  <c:v>4.2136000000000005E-3</c:v>
                </c:pt>
                <c:pt idx="51">
                  <c:v>4.2963999999999997E-3</c:v>
                </c:pt>
                <c:pt idx="52">
                  <c:v>4.3792000000000006E-3</c:v>
                </c:pt>
                <c:pt idx="53">
                  <c:v>4.4711999999999998E-3</c:v>
                </c:pt>
                <c:pt idx="54">
                  <c:v>4.5539999999999999E-3</c:v>
                </c:pt>
                <c:pt idx="55">
                  <c:v>4.6367999999999999E-3</c:v>
                </c:pt>
                <c:pt idx="56">
                  <c:v>4.7196000000000009E-3</c:v>
                </c:pt>
                <c:pt idx="57">
                  <c:v>4.8024000000000009E-3</c:v>
                </c:pt>
                <c:pt idx="58">
                  <c:v>4.8484000000000001E-3</c:v>
                </c:pt>
              </c:numCache>
            </c:numRef>
          </c:xVal>
          <c:yVal>
            <c:numRef>
              <c:f>[1]S1!$F$7:$F$986</c:f>
              <c:numCache>
                <c:formatCode>General</c:formatCode>
                <c:ptCount val="980"/>
                <c:pt idx="0">
                  <c:v>0.13821292844870264</c:v>
                </c:pt>
                <c:pt idx="1">
                  <c:v>0.47270232600327694</c:v>
                </c:pt>
                <c:pt idx="2">
                  <c:v>1.3939955799767614</c:v>
                </c:pt>
                <c:pt idx="3">
                  <c:v>2.4033116213451247</c:v>
                </c:pt>
                <c:pt idx="4">
                  <c:v>3.3244045994670932</c:v>
                </c:pt>
                <c:pt idx="5">
                  <c:v>4.3675324919388654</c:v>
                </c:pt>
                <c:pt idx="6">
                  <c:v>5.3685226971320867</c:v>
                </c:pt>
                <c:pt idx="7">
                  <c:v>6.2993314665667235</c:v>
                </c:pt>
                <c:pt idx="8">
                  <c:v>7.3742097766956638</c:v>
                </c:pt>
                <c:pt idx="9">
                  <c:v>8.4409759005923739</c:v>
                </c:pt>
                <c:pt idx="10">
                  <c:v>9.4275599003211195</c:v>
                </c:pt>
                <c:pt idx="11">
                  <c:v>10.377962093509073</c:v>
                </c:pt>
                <c:pt idx="12">
                  <c:v>11.47646498534777</c:v>
                </c:pt>
                <c:pt idx="13">
                  <c:v>12.312643107759865</c:v>
                </c:pt>
                <c:pt idx="14">
                  <c:v>13.4269771936333</c:v>
                </c:pt>
                <c:pt idx="15">
                  <c:v>14.443139901444312</c:v>
                </c:pt>
                <c:pt idx="16">
                  <c:v>15.547281773608635</c:v>
                </c:pt>
                <c:pt idx="17">
                  <c:v>16.393075612671772</c:v>
                </c:pt>
                <c:pt idx="18">
                  <c:v>17.455018495176986</c:v>
                </c:pt>
                <c:pt idx="19">
                  <c:v>18.867083996266903</c:v>
                </c:pt>
                <c:pt idx="20">
                  <c:v>19.792773385522917</c:v>
                </c:pt>
                <c:pt idx="21">
                  <c:v>20.724398346853683</c:v>
                </c:pt>
                <c:pt idx="22">
                  <c:v>21.655957054510178</c:v>
                </c:pt>
                <c:pt idx="23">
                  <c:v>22.917484851162019</c:v>
                </c:pt>
                <c:pt idx="24">
                  <c:v>24.056977708057417</c:v>
                </c:pt>
                <c:pt idx="25">
                  <c:v>25.042341741366982</c:v>
                </c:pt>
                <c:pt idx="26">
                  <c:v>26.04764838749951</c:v>
                </c:pt>
                <c:pt idx="27">
                  <c:v>26.994877236337171</c:v>
                </c:pt>
                <c:pt idx="28">
                  <c:v>28.338135095853744</c:v>
                </c:pt>
                <c:pt idx="29">
                  <c:v>29.265112313646974</c:v>
                </c:pt>
                <c:pt idx="30">
                  <c:v>30.444192256811597</c:v>
                </c:pt>
                <c:pt idx="31">
                  <c:v>31.233164603355444</c:v>
                </c:pt>
                <c:pt idx="32">
                  <c:v>32.50013026943661</c:v>
                </c:pt>
                <c:pt idx="33">
                  <c:v>33.493017414917759</c:v>
                </c:pt>
                <c:pt idx="34">
                  <c:v>34.617855066533039</c:v>
                </c:pt>
                <c:pt idx="35">
                  <c:v>35.902496410473006</c:v>
                </c:pt>
                <c:pt idx="36">
                  <c:v>36.735238842781122</c:v>
                </c:pt>
                <c:pt idx="37">
                  <c:v>37.899912824777637</c:v>
                </c:pt>
                <c:pt idx="38">
                  <c:v>38.544607132545309</c:v>
                </c:pt>
                <c:pt idx="39">
                  <c:v>40.033139245741189</c:v>
                </c:pt>
                <c:pt idx="40">
                  <c:v>40.927722995413987</c:v>
                </c:pt>
                <c:pt idx="41">
                  <c:v>41.674172837953137</c:v>
                </c:pt>
                <c:pt idx="42">
                  <c:v>42.998588775703183</c:v>
                </c:pt>
                <c:pt idx="43">
                  <c:v>44.107016853354096</c:v>
                </c:pt>
                <c:pt idx="44">
                  <c:v>45.055459792398999</c:v>
                </c:pt>
                <c:pt idx="45">
                  <c:v>46.015872672182681</c:v>
                </c:pt>
                <c:pt idx="46">
                  <c:v>46.976260779882935</c:v>
                </c:pt>
                <c:pt idx="47">
                  <c:v>48.124409865799315</c:v>
                </c:pt>
                <c:pt idx="48">
                  <c:v>49.218691358546877</c:v>
                </c:pt>
                <c:pt idx="49">
                  <c:v>50.296954156276421</c:v>
                </c:pt>
                <c:pt idx="50">
                  <c:v>51.349206267735596</c:v>
                </c:pt>
                <c:pt idx="51">
                  <c:v>52.349464710083446</c:v>
                </c:pt>
                <c:pt idx="52">
                  <c:v>53.487634351430849</c:v>
                </c:pt>
                <c:pt idx="53">
                  <c:v>54.695608582035277</c:v>
                </c:pt>
                <c:pt idx="54">
                  <c:v>55.631856090454697</c:v>
                </c:pt>
                <c:pt idx="55">
                  <c:v>56.771974338582012</c:v>
                </c:pt>
                <c:pt idx="56">
                  <c:v>57.696212595761537</c:v>
                </c:pt>
                <c:pt idx="57">
                  <c:v>58.472542568093857</c:v>
                </c:pt>
                <c:pt idx="58">
                  <c:v>59.283369309925533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FA-4E26-A62F-C98B002CE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1992"/>
        <c:axId val="413722384"/>
      </c:scatterChart>
      <c:valAx>
        <c:axId val="413721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6264166766822074"/>
              <c:y val="0.93517748458060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2384"/>
        <c:crosses val="autoZero"/>
        <c:crossBetween val="midCat"/>
      </c:valAx>
      <c:valAx>
        <c:axId val="41372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1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'S2(water)'!$D$7:$D$985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8.9999999999999993E-3</c:v>
                </c:pt>
                <c:pt idx="5">
                  <c:v>1.8000000000000002E-2</c:v>
                </c:pt>
                <c:pt idx="6">
                  <c:v>2.6999999999999996E-2</c:v>
                </c:pt>
                <c:pt idx="7">
                  <c:v>3.5999999999999997E-2</c:v>
                </c:pt>
                <c:pt idx="8">
                  <c:v>4.4999999999999998E-2</c:v>
                </c:pt>
                <c:pt idx="9">
                  <c:v>5.5E-2</c:v>
                </c:pt>
                <c:pt idx="10">
                  <c:v>6.4000000000000001E-2</c:v>
                </c:pt>
                <c:pt idx="11">
                  <c:v>7.3000000000000009E-2</c:v>
                </c:pt>
                <c:pt idx="12">
                  <c:v>8.2000000000000003E-2</c:v>
                </c:pt>
                <c:pt idx="13">
                  <c:v>9.1000000000000011E-2</c:v>
                </c:pt>
                <c:pt idx="14">
                  <c:v>0.1</c:v>
                </c:pt>
                <c:pt idx="15">
                  <c:v>0.11</c:v>
                </c:pt>
                <c:pt idx="16">
                  <c:v>0.11900000000000001</c:v>
                </c:pt>
                <c:pt idx="17">
                  <c:v>0.128</c:v>
                </c:pt>
                <c:pt idx="18">
                  <c:v>0.13699999999999998</c:v>
                </c:pt>
                <c:pt idx="19">
                  <c:v>0.14599999999999999</c:v>
                </c:pt>
                <c:pt idx="20">
                  <c:v>0.155</c:v>
                </c:pt>
                <c:pt idx="21">
                  <c:v>0.16499999999999998</c:v>
                </c:pt>
                <c:pt idx="22">
                  <c:v>0.17399999999999999</c:v>
                </c:pt>
                <c:pt idx="23">
                  <c:v>0.183</c:v>
                </c:pt>
                <c:pt idx="24">
                  <c:v>0.192</c:v>
                </c:pt>
                <c:pt idx="25">
                  <c:v>0.20099999999999998</c:v>
                </c:pt>
                <c:pt idx="26">
                  <c:v>0.21</c:v>
                </c:pt>
                <c:pt idx="27">
                  <c:v>0.22</c:v>
                </c:pt>
                <c:pt idx="28">
                  <c:v>0.22899999999999998</c:v>
                </c:pt>
                <c:pt idx="29">
                  <c:v>0.23799999999999999</c:v>
                </c:pt>
                <c:pt idx="30">
                  <c:v>0.247</c:v>
                </c:pt>
                <c:pt idx="31">
                  <c:v>0.25600000000000001</c:v>
                </c:pt>
                <c:pt idx="32">
                  <c:v>0.26500000000000001</c:v>
                </c:pt>
                <c:pt idx="33">
                  <c:v>0.27499999999999997</c:v>
                </c:pt>
                <c:pt idx="34">
                  <c:v>0.28399999999999997</c:v>
                </c:pt>
                <c:pt idx="35">
                  <c:v>0.29299999999999998</c:v>
                </c:pt>
                <c:pt idx="36">
                  <c:v>0.30199999999999999</c:v>
                </c:pt>
                <c:pt idx="37">
                  <c:v>0.311</c:v>
                </c:pt>
                <c:pt idx="38">
                  <c:v>0.32</c:v>
                </c:pt>
                <c:pt idx="39">
                  <c:v>0.33</c:v>
                </c:pt>
                <c:pt idx="40">
                  <c:v>0.33899999999999997</c:v>
                </c:pt>
                <c:pt idx="41">
                  <c:v>0.34799999999999998</c:v>
                </c:pt>
                <c:pt idx="42">
                  <c:v>0.35699999999999998</c:v>
                </c:pt>
                <c:pt idx="43">
                  <c:v>0.36599999999999999</c:v>
                </c:pt>
                <c:pt idx="44">
                  <c:v>0.375</c:v>
                </c:pt>
                <c:pt idx="45">
                  <c:v>0.38500000000000001</c:v>
                </c:pt>
                <c:pt idx="46">
                  <c:v>0.39400000000000002</c:v>
                </c:pt>
                <c:pt idx="47">
                  <c:v>0.40299999999999997</c:v>
                </c:pt>
                <c:pt idx="48">
                  <c:v>0.41199999999999998</c:v>
                </c:pt>
                <c:pt idx="49">
                  <c:v>0.42099999999999999</c:v>
                </c:pt>
                <c:pt idx="50">
                  <c:v>0.43</c:v>
                </c:pt>
                <c:pt idx="51">
                  <c:v>0.44</c:v>
                </c:pt>
                <c:pt idx="52">
                  <c:v>0.44900000000000001</c:v>
                </c:pt>
                <c:pt idx="53">
                  <c:v>0.45800000000000002</c:v>
                </c:pt>
                <c:pt idx="54">
                  <c:v>0.46699999999999997</c:v>
                </c:pt>
                <c:pt idx="55">
                  <c:v>0.47599999999999998</c:v>
                </c:pt>
                <c:pt idx="56">
                  <c:v>0.48499999999999999</c:v>
                </c:pt>
                <c:pt idx="57">
                  <c:v>0.495</c:v>
                </c:pt>
                <c:pt idx="58">
                  <c:v>0.504</c:v>
                </c:pt>
                <c:pt idx="59">
                  <c:v>0.51300000000000001</c:v>
                </c:pt>
                <c:pt idx="60">
                  <c:v>0.52200000000000002</c:v>
                </c:pt>
                <c:pt idx="61">
                  <c:v>0.53100000000000003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0.55899999999999994</c:v>
                </c:pt>
                <c:pt idx="65">
                  <c:v>0.56799999999999995</c:v>
                </c:pt>
                <c:pt idx="66">
                  <c:v>0.57699999999999996</c:v>
                </c:pt>
                <c:pt idx="67">
                  <c:v>0.58599999999999997</c:v>
                </c:pt>
                <c:pt idx="68">
                  <c:v>0.59499999999999997</c:v>
                </c:pt>
                <c:pt idx="69">
                  <c:v>0.60499999999999998</c:v>
                </c:pt>
                <c:pt idx="70">
                  <c:v>0.61399999999999999</c:v>
                </c:pt>
                <c:pt idx="71">
                  <c:v>0.623</c:v>
                </c:pt>
                <c:pt idx="72">
                  <c:v>0.63200000000000001</c:v>
                </c:pt>
                <c:pt idx="73">
                  <c:v>0.64100000000000001</c:v>
                </c:pt>
                <c:pt idx="74">
                  <c:v>0.65</c:v>
                </c:pt>
                <c:pt idx="75">
                  <c:v>0.66</c:v>
                </c:pt>
                <c:pt idx="76">
                  <c:v>0.66900000000000004</c:v>
                </c:pt>
                <c:pt idx="77">
                  <c:v>0.67799999999999994</c:v>
                </c:pt>
                <c:pt idx="78">
                  <c:v>0.68699999999999994</c:v>
                </c:pt>
                <c:pt idx="79">
                  <c:v>0.69599999999999995</c:v>
                </c:pt>
                <c:pt idx="80">
                  <c:v>0.70499999999999996</c:v>
                </c:pt>
                <c:pt idx="81">
                  <c:v>0.71499999999999997</c:v>
                </c:pt>
                <c:pt idx="82">
                  <c:v>0.72399999999999998</c:v>
                </c:pt>
                <c:pt idx="83">
                  <c:v>0.73299999999999998</c:v>
                </c:pt>
                <c:pt idx="84">
                  <c:v>0.74199999999999999</c:v>
                </c:pt>
                <c:pt idx="85">
                  <c:v>0.751</c:v>
                </c:pt>
                <c:pt idx="86">
                  <c:v>0.76</c:v>
                </c:pt>
                <c:pt idx="87">
                  <c:v>0.77</c:v>
                </c:pt>
                <c:pt idx="88">
                  <c:v>0.77900000000000003</c:v>
                </c:pt>
                <c:pt idx="89">
                  <c:v>0.78800000000000003</c:v>
                </c:pt>
                <c:pt idx="90">
                  <c:v>0.79700000000000004</c:v>
                </c:pt>
                <c:pt idx="91">
                  <c:v>0.80599999999999994</c:v>
                </c:pt>
                <c:pt idx="92">
                  <c:v>0.81499999999999995</c:v>
                </c:pt>
                <c:pt idx="93">
                  <c:v>0.82499999999999996</c:v>
                </c:pt>
                <c:pt idx="94">
                  <c:v>0.83399999999999996</c:v>
                </c:pt>
                <c:pt idx="95">
                  <c:v>0.84299999999999997</c:v>
                </c:pt>
                <c:pt idx="96">
                  <c:v>0.85199999999999998</c:v>
                </c:pt>
                <c:pt idx="97">
                  <c:v>0.86099999999999999</c:v>
                </c:pt>
                <c:pt idx="98">
                  <c:v>0.87</c:v>
                </c:pt>
                <c:pt idx="99">
                  <c:v>0.88</c:v>
                </c:pt>
                <c:pt idx="100">
                  <c:v>0.88900000000000001</c:v>
                </c:pt>
                <c:pt idx="101">
                  <c:v>0.89800000000000002</c:v>
                </c:pt>
                <c:pt idx="102">
                  <c:v>0.90700000000000003</c:v>
                </c:pt>
                <c:pt idx="103">
                  <c:v>0.91600000000000004</c:v>
                </c:pt>
                <c:pt idx="104">
                  <c:v>0.92500000000000004</c:v>
                </c:pt>
                <c:pt idx="105">
                  <c:v>0.93499999999999994</c:v>
                </c:pt>
                <c:pt idx="106">
                  <c:v>0.94399999999999995</c:v>
                </c:pt>
                <c:pt idx="107">
                  <c:v>0.95299999999999996</c:v>
                </c:pt>
                <c:pt idx="108">
                  <c:v>0.96199999999999997</c:v>
                </c:pt>
                <c:pt idx="109">
                  <c:v>0.97099999999999997</c:v>
                </c:pt>
                <c:pt idx="110">
                  <c:v>0.98</c:v>
                </c:pt>
                <c:pt idx="111">
                  <c:v>0.99</c:v>
                </c:pt>
                <c:pt idx="112">
                  <c:v>0.99899999999999989</c:v>
                </c:pt>
                <c:pt idx="113">
                  <c:v>1.008</c:v>
                </c:pt>
                <c:pt idx="114">
                  <c:v>1.0169999999999999</c:v>
                </c:pt>
                <c:pt idx="115">
                  <c:v>1.026</c:v>
                </c:pt>
                <c:pt idx="116">
                  <c:v>1.0349999999999999</c:v>
                </c:pt>
                <c:pt idx="117">
                  <c:v>1.0449999999999999</c:v>
                </c:pt>
                <c:pt idx="118">
                  <c:v>1.054</c:v>
                </c:pt>
                <c:pt idx="119">
                  <c:v>1.0629999999999999</c:v>
                </c:pt>
                <c:pt idx="120">
                  <c:v>1.0720000000000001</c:v>
                </c:pt>
                <c:pt idx="121">
                  <c:v>1.081</c:v>
                </c:pt>
                <c:pt idx="122">
                  <c:v>1.0900000000000001</c:v>
                </c:pt>
                <c:pt idx="123">
                  <c:v>1.1000000000000001</c:v>
                </c:pt>
                <c:pt idx="124">
                  <c:v>1.109</c:v>
                </c:pt>
                <c:pt idx="125">
                  <c:v>1.1179999999999999</c:v>
                </c:pt>
                <c:pt idx="126">
                  <c:v>1.127</c:v>
                </c:pt>
                <c:pt idx="127">
                  <c:v>1.1359999999999999</c:v>
                </c:pt>
                <c:pt idx="128">
                  <c:v>1.145</c:v>
                </c:pt>
                <c:pt idx="129">
                  <c:v>1.155</c:v>
                </c:pt>
                <c:pt idx="130">
                  <c:v>1.1639999999999999</c:v>
                </c:pt>
                <c:pt idx="131">
                  <c:v>1.173</c:v>
                </c:pt>
                <c:pt idx="132">
                  <c:v>1.1819999999999999</c:v>
                </c:pt>
                <c:pt idx="133">
                  <c:v>1.1910000000000001</c:v>
                </c:pt>
                <c:pt idx="134">
                  <c:v>1.196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</c:numCache>
            </c:numRef>
          </c:xVal>
          <c:yVal>
            <c:numRef>
              <c:f>'S2(water)'!$E$7:$E$985</c:f>
              <c:numCache>
                <c:formatCode>General</c:formatCode>
                <c:ptCount val="979"/>
                <c:pt idx="0">
                  <c:v>6.0000000000000001E-3</c:v>
                </c:pt>
                <c:pt idx="1">
                  <c:v>3.0000000000000001E-3</c:v>
                </c:pt>
                <c:pt idx="2">
                  <c:v>0.22900000000000001</c:v>
                </c:pt>
                <c:pt idx="3">
                  <c:v>0.60799999999999998</c:v>
                </c:pt>
                <c:pt idx="4">
                  <c:v>0.97199999999999998</c:v>
                </c:pt>
                <c:pt idx="5">
                  <c:v>1.349</c:v>
                </c:pt>
                <c:pt idx="6">
                  <c:v>1.746</c:v>
                </c:pt>
                <c:pt idx="7">
                  <c:v>2.1339999999999999</c:v>
                </c:pt>
                <c:pt idx="8">
                  <c:v>2.5169999999999999</c:v>
                </c:pt>
                <c:pt idx="9">
                  <c:v>2.9169999999999998</c:v>
                </c:pt>
                <c:pt idx="10">
                  <c:v>3.32</c:v>
                </c:pt>
                <c:pt idx="11">
                  <c:v>3.734</c:v>
                </c:pt>
                <c:pt idx="12">
                  <c:v>4.1349999999999998</c:v>
                </c:pt>
                <c:pt idx="13">
                  <c:v>4.532</c:v>
                </c:pt>
                <c:pt idx="14">
                  <c:v>4.9400000000000004</c:v>
                </c:pt>
                <c:pt idx="15">
                  <c:v>5.351</c:v>
                </c:pt>
                <c:pt idx="16">
                  <c:v>5.7549999999999999</c:v>
                </c:pt>
                <c:pt idx="17">
                  <c:v>6.1580000000000004</c:v>
                </c:pt>
                <c:pt idx="18">
                  <c:v>6.5510000000000002</c:v>
                </c:pt>
                <c:pt idx="19">
                  <c:v>6.9729999999999999</c:v>
                </c:pt>
                <c:pt idx="20">
                  <c:v>7.3949999999999996</c:v>
                </c:pt>
                <c:pt idx="21">
                  <c:v>7.7889999999999997</c:v>
                </c:pt>
                <c:pt idx="22">
                  <c:v>8.2089999999999996</c:v>
                </c:pt>
                <c:pt idx="23">
                  <c:v>8.6329999999999991</c:v>
                </c:pt>
                <c:pt idx="24">
                  <c:v>9.0489999999999995</c:v>
                </c:pt>
                <c:pt idx="25">
                  <c:v>9.4600000000000009</c:v>
                </c:pt>
                <c:pt idx="26">
                  <c:v>9.8469999999999995</c:v>
                </c:pt>
                <c:pt idx="27">
                  <c:v>10.268000000000001</c:v>
                </c:pt>
                <c:pt idx="28">
                  <c:v>10.683</c:v>
                </c:pt>
                <c:pt idx="29">
                  <c:v>11.115</c:v>
                </c:pt>
                <c:pt idx="30">
                  <c:v>11.518000000000001</c:v>
                </c:pt>
                <c:pt idx="31">
                  <c:v>11.913</c:v>
                </c:pt>
                <c:pt idx="32">
                  <c:v>12.345000000000001</c:v>
                </c:pt>
                <c:pt idx="33">
                  <c:v>12.754</c:v>
                </c:pt>
                <c:pt idx="34">
                  <c:v>13.163</c:v>
                </c:pt>
                <c:pt idx="35">
                  <c:v>13.555</c:v>
                </c:pt>
                <c:pt idx="36">
                  <c:v>13.991</c:v>
                </c:pt>
                <c:pt idx="37">
                  <c:v>14.395</c:v>
                </c:pt>
                <c:pt idx="38">
                  <c:v>14.804</c:v>
                </c:pt>
                <c:pt idx="39">
                  <c:v>15.231999999999999</c:v>
                </c:pt>
                <c:pt idx="40">
                  <c:v>15.632</c:v>
                </c:pt>
                <c:pt idx="41">
                  <c:v>16.052</c:v>
                </c:pt>
                <c:pt idx="42">
                  <c:v>16.463999999999999</c:v>
                </c:pt>
                <c:pt idx="43">
                  <c:v>16.882999999999999</c:v>
                </c:pt>
                <c:pt idx="44">
                  <c:v>17.292999999999999</c:v>
                </c:pt>
                <c:pt idx="45">
                  <c:v>17.710999999999999</c:v>
                </c:pt>
                <c:pt idx="46">
                  <c:v>18.122</c:v>
                </c:pt>
                <c:pt idx="47">
                  <c:v>18.547000000000001</c:v>
                </c:pt>
                <c:pt idx="48">
                  <c:v>18.960999999999999</c:v>
                </c:pt>
                <c:pt idx="49">
                  <c:v>19.391999999999999</c:v>
                </c:pt>
                <c:pt idx="50">
                  <c:v>19.783000000000001</c:v>
                </c:pt>
                <c:pt idx="51">
                  <c:v>20.213999999999999</c:v>
                </c:pt>
                <c:pt idx="52">
                  <c:v>20.62</c:v>
                </c:pt>
                <c:pt idx="53">
                  <c:v>21.05</c:v>
                </c:pt>
                <c:pt idx="54">
                  <c:v>21.452000000000002</c:v>
                </c:pt>
                <c:pt idx="55">
                  <c:v>21.855</c:v>
                </c:pt>
                <c:pt idx="56">
                  <c:v>22.259</c:v>
                </c:pt>
                <c:pt idx="57">
                  <c:v>22.672999999999998</c:v>
                </c:pt>
                <c:pt idx="58">
                  <c:v>23.082999999999998</c:v>
                </c:pt>
                <c:pt idx="59">
                  <c:v>23.515000000000001</c:v>
                </c:pt>
                <c:pt idx="60">
                  <c:v>23.907</c:v>
                </c:pt>
                <c:pt idx="61">
                  <c:v>24.323</c:v>
                </c:pt>
                <c:pt idx="62">
                  <c:v>24.731000000000002</c:v>
                </c:pt>
                <c:pt idx="63">
                  <c:v>25.119</c:v>
                </c:pt>
                <c:pt idx="64">
                  <c:v>25.521999999999998</c:v>
                </c:pt>
                <c:pt idx="65">
                  <c:v>25.946000000000002</c:v>
                </c:pt>
                <c:pt idx="66">
                  <c:v>26.344000000000001</c:v>
                </c:pt>
                <c:pt idx="67">
                  <c:v>26.734999999999999</c:v>
                </c:pt>
                <c:pt idx="68">
                  <c:v>27.138000000000002</c:v>
                </c:pt>
                <c:pt idx="69">
                  <c:v>27.539000000000001</c:v>
                </c:pt>
                <c:pt idx="70">
                  <c:v>27.943000000000001</c:v>
                </c:pt>
                <c:pt idx="71">
                  <c:v>28.329000000000001</c:v>
                </c:pt>
                <c:pt idx="72">
                  <c:v>28.719000000000001</c:v>
                </c:pt>
                <c:pt idx="73">
                  <c:v>29.135000000000002</c:v>
                </c:pt>
                <c:pt idx="74">
                  <c:v>29.553000000000001</c:v>
                </c:pt>
                <c:pt idx="75">
                  <c:v>29.931000000000001</c:v>
                </c:pt>
                <c:pt idx="76">
                  <c:v>30.324000000000002</c:v>
                </c:pt>
                <c:pt idx="77">
                  <c:v>30.704999999999998</c:v>
                </c:pt>
                <c:pt idx="78">
                  <c:v>31.106000000000002</c:v>
                </c:pt>
                <c:pt idx="79">
                  <c:v>31.506</c:v>
                </c:pt>
                <c:pt idx="80">
                  <c:v>31.88</c:v>
                </c:pt>
                <c:pt idx="81">
                  <c:v>32.284999999999997</c:v>
                </c:pt>
                <c:pt idx="82">
                  <c:v>32.661000000000001</c:v>
                </c:pt>
                <c:pt idx="83">
                  <c:v>33.026000000000003</c:v>
                </c:pt>
                <c:pt idx="84">
                  <c:v>33.401000000000003</c:v>
                </c:pt>
                <c:pt idx="85">
                  <c:v>33.774999999999999</c:v>
                </c:pt>
                <c:pt idx="86">
                  <c:v>34.151000000000003</c:v>
                </c:pt>
                <c:pt idx="87">
                  <c:v>34.534999999999997</c:v>
                </c:pt>
                <c:pt idx="88">
                  <c:v>34.902000000000001</c:v>
                </c:pt>
                <c:pt idx="89">
                  <c:v>35.287999999999997</c:v>
                </c:pt>
                <c:pt idx="90">
                  <c:v>35.662999999999997</c:v>
                </c:pt>
                <c:pt idx="91">
                  <c:v>36.024999999999999</c:v>
                </c:pt>
                <c:pt idx="92">
                  <c:v>36.411999999999999</c:v>
                </c:pt>
                <c:pt idx="93">
                  <c:v>36.777000000000001</c:v>
                </c:pt>
                <c:pt idx="94">
                  <c:v>37.14</c:v>
                </c:pt>
                <c:pt idx="95">
                  <c:v>37.518000000000001</c:v>
                </c:pt>
                <c:pt idx="96">
                  <c:v>37.896999999999998</c:v>
                </c:pt>
                <c:pt idx="97">
                  <c:v>38.24</c:v>
                </c:pt>
                <c:pt idx="98">
                  <c:v>38.625</c:v>
                </c:pt>
                <c:pt idx="99">
                  <c:v>38.987000000000002</c:v>
                </c:pt>
                <c:pt idx="100">
                  <c:v>39.359000000000002</c:v>
                </c:pt>
                <c:pt idx="101">
                  <c:v>39.728999999999999</c:v>
                </c:pt>
                <c:pt idx="102">
                  <c:v>40.100999999999999</c:v>
                </c:pt>
                <c:pt idx="103">
                  <c:v>40.448</c:v>
                </c:pt>
                <c:pt idx="104">
                  <c:v>40.834000000000003</c:v>
                </c:pt>
                <c:pt idx="105">
                  <c:v>41.2</c:v>
                </c:pt>
                <c:pt idx="106">
                  <c:v>41.567999999999998</c:v>
                </c:pt>
                <c:pt idx="107">
                  <c:v>41.921999999999997</c:v>
                </c:pt>
                <c:pt idx="108">
                  <c:v>42.298999999999999</c:v>
                </c:pt>
                <c:pt idx="109">
                  <c:v>42.646999999999998</c:v>
                </c:pt>
                <c:pt idx="110">
                  <c:v>43.011000000000003</c:v>
                </c:pt>
                <c:pt idx="111">
                  <c:v>43.362000000000002</c:v>
                </c:pt>
                <c:pt idx="112">
                  <c:v>43.741</c:v>
                </c:pt>
                <c:pt idx="113">
                  <c:v>44.079000000000001</c:v>
                </c:pt>
                <c:pt idx="114">
                  <c:v>44.445</c:v>
                </c:pt>
                <c:pt idx="115">
                  <c:v>44.801000000000002</c:v>
                </c:pt>
                <c:pt idx="116">
                  <c:v>45.185000000000002</c:v>
                </c:pt>
                <c:pt idx="117">
                  <c:v>45.527999999999999</c:v>
                </c:pt>
                <c:pt idx="118">
                  <c:v>45.892000000000003</c:v>
                </c:pt>
                <c:pt idx="119">
                  <c:v>46.258000000000003</c:v>
                </c:pt>
                <c:pt idx="120">
                  <c:v>46.597999999999999</c:v>
                </c:pt>
                <c:pt idx="121">
                  <c:v>46.96</c:v>
                </c:pt>
                <c:pt idx="122">
                  <c:v>47.311</c:v>
                </c:pt>
                <c:pt idx="123">
                  <c:v>47.671999999999997</c:v>
                </c:pt>
                <c:pt idx="124">
                  <c:v>48.039000000000001</c:v>
                </c:pt>
                <c:pt idx="125">
                  <c:v>48.384</c:v>
                </c:pt>
                <c:pt idx="126">
                  <c:v>48.728999999999999</c:v>
                </c:pt>
                <c:pt idx="127">
                  <c:v>49.05</c:v>
                </c:pt>
                <c:pt idx="128">
                  <c:v>49.408999999999999</c:v>
                </c:pt>
                <c:pt idx="129">
                  <c:v>49.74</c:v>
                </c:pt>
                <c:pt idx="130">
                  <c:v>49.828000000000003</c:v>
                </c:pt>
                <c:pt idx="131">
                  <c:v>50.119</c:v>
                </c:pt>
                <c:pt idx="132">
                  <c:v>50.423000000000002</c:v>
                </c:pt>
                <c:pt idx="133">
                  <c:v>47.871000000000002</c:v>
                </c:pt>
                <c:pt idx="134">
                  <c:v>26.509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185-4881-A929-13D3FDD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3168"/>
        <c:axId val="413723560"/>
      </c:scatterChart>
      <c:valAx>
        <c:axId val="41372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3560"/>
        <c:crosses val="autoZero"/>
        <c:crossBetween val="midCat"/>
        <c:majorUnit val="0.2"/>
      </c:valAx>
      <c:valAx>
        <c:axId val="41372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 Strain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'S2(water)'!$G$7:$G$985</c:f>
              <c:numCache>
                <c:formatCode>0.0000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8.2113749999999976E-5</c:v>
                </c:pt>
                <c:pt idx="5">
                  <c:v>1.6422750000000001E-4</c:v>
                </c:pt>
                <c:pt idx="6">
                  <c:v>2.4634124999999994E-4</c:v>
                </c:pt>
                <c:pt idx="7">
                  <c:v>3.284549999999999E-4</c:v>
                </c:pt>
                <c:pt idx="8">
                  <c:v>4.1056874999999997E-4</c:v>
                </c:pt>
                <c:pt idx="9">
                  <c:v>5.0180625000000002E-4</c:v>
                </c:pt>
                <c:pt idx="10">
                  <c:v>5.8392000000000003E-4</c:v>
                </c:pt>
                <c:pt idx="11">
                  <c:v>6.6603375000000005E-4</c:v>
                </c:pt>
                <c:pt idx="12">
                  <c:v>7.4814749999999996E-4</c:v>
                </c:pt>
                <c:pt idx="13">
                  <c:v>8.3026125000000008E-4</c:v>
                </c:pt>
                <c:pt idx="14">
                  <c:v>9.123750000000001E-4</c:v>
                </c:pt>
                <c:pt idx="15">
                  <c:v>1.0036125E-3</c:v>
                </c:pt>
                <c:pt idx="16">
                  <c:v>1.0857262500000001E-3</c:v>
                </c:pt>
                <c:pt idx="17">
                  <c:v>1.1678400000000001E-3</c:v>
                </c:pt>
                <c:pt idx="18">
                  <c:v>1.2499537499999997E-3</c:v>
                </c:pt>
                <c:pt idx="19">
                  <c:v>1.3320674999999999E-3</c:v>
                </c:pt>
                <c:pt idx="20">
                  <c:v>1.4141812499999997E-3</c:v>
                </c:pt>
                <c:pt idx="21">
                  <c:v>1.5054187499999997E-3</c:v>
                </c:pt>
                <c:pt idx="22">
                  <c:v>1.5875324999999997E-3</c:v>
                </c:pt>
                <c:pt idx="23">
                  <c:v>1.6696462499999998E-3</c:v>
                </c:pt>
                <c:pt idx="24">
                  <c:v>1.75176E-3</c:v>
                </c:pt>
                <c:pt idx="25">
                  <c:v>1.83387375E-3</c:v>
                </c:pt>
                <c:pt idx="26">
                  <c:v>1.9159874999999998E-3</c:v>
                </c:pt>
                <c:pt idx="27">
                  <c:v>2.0072250000000001E-3</c:v>
                </c:pt>
                <c:pt idx="28">
                  <c:v>2.0893387499999997E-3</c:v>
                </c:pt>
                <c:pt idx="29">
                  <c:v>2.1714524999999997E-3</c:v>
                </c:pt>
                <c:pt idx="30">
                  <c:v>2.2535662499999997E-3</c:v>
                </c:pt>
                <c:pt idx="31">
                  <c:v>2.3356800000000001E-3</c:v>
                </c:pt>
                <c:pt idx="32">
                  <c:v>2.4177937499999997E-3</c:v>
                </c:pt>
                <c:pt idx="33">
                  <c:v>2.5090312499999995E-3</c:v>
                </c:pt>
                <c:pt idx="34">
                  <c:v>2.5911449999999991E-3</c:v>
                </c:pt>
                <c:pt idx="35">
                  <c:v>2.67325875E-3</c:v>
                </c:pt>
                <c:pt idx="36">
                  <c:v>2.7553724999999996E-3</c:v>
                </c:pt>
                <c:pt idx="37">
                  <c:v>2.8374862499999996E-3</c:v>
                </c:pt>
                <c:pt idx="38">
                  <c:v>2.9195999999999996E-3</c:v>
                </c:pt>
                <c:pt idx="39">
                  <c:v>3.0108374999999999E-3</c:v>
                </c:pt>
                <c:pt idx="40">
                  <c:v>3.0929512499999995E-3</c:v>
                </c:pt>
                <c:pt idx="41">
                  <c:v>3.1750649999999995E-3</c:v>
                </c:pt>
                <c:pt idx="42">
                  <c:v>3.2571787499999999E-3</c:v>
                </c:pt>
                <c:pt idx="43">
                  <c:v>3.3392924999999995E-3</c:v>
                </c:pt>
                <c:pt idx="44">
                  <c:v>3.42140625E-3</c:v>
                </c:pt>
                <c:pt idx="45">
                  <c:v>3.5126437499999998E-3</c:v>
                </c:pt>
                <c:pt idx="46">
                  <c:v>3.5947574999999998E-3</c:v>
                </c:pt>
                <c:pt idx="47">
                  <c:v>3.6768712499999994E-3</c:v>
                </c:pt>
                <c:pt idx="48">
                  <c:v>3.7589849999999998E-3</c:v>
                </c:pt>
                <c:pt idx="49">
                  <c:v>3.8410987499999994E-3</c:v>
                </c:pt>
                <c:pt idx="50">
                  <c:v>3.9232125000000003E-3</c:v>
                </c:pt>
                <c:pt idx="51">
                  <c:v>4.0144500000000001E-3</c:v>
                </c:pt>
                <c:pt idx="52">
                  <c:v>4.0965637499999997E-3</c:v>
                </c:pt>
                <c:pt idx="53">
                  <c:v>4.1786775000000002E-3</c:v>
                </c:pt>
                <c:pt idx="54">
                  <c:v>4.2607912499999989E-3</c:v>
                </c:pt>
                <c:pt idx="55">
                  <c:v>4.3429049999999993E-3</c:v>
                </c:pt>
                <c:pt idx="56">
                  <c:v>4.4250187499999998E-3</c:v>
                </c:pt>
                <c:pt idx="57">
                  <c:v>4.5162562499999996E-3</c:v>
                </c:pt>
                <c:pt idx="58">
                  <c:v>4.5983700000000001E-3</c:v>
                </c:pt>
                <c:pt idx="59">
                  <c:v>4.6804837500000005E-3</c:v>
                </c:pt>
                <c:pt idx="60">
                  <c:v>4.7625975000000001E-3</c:v>
                </c:pt>
                <c:pt idx="61">
                  <c:v>4.8447112499999997E-3</c:v>
                </c:pt>
                <c:pt idx="62">
                  <c:v>4.9268250000000001E-3</c:v>
                </c:pt>
                <c:pt idx="63">
                  <c:v>5.0180625E-3</c:v>
                </c:pt>
                <c:pt idx="64">
                  <c:v>5.1001762499999995E-3</c:v>
                </c:pt>
                <c:pt idx="65">
                  <c:v>5.1822899999999983E-3</c:v>
                </c:pt>
                <c:pt idx="66">
                  <c:v>5.2644037499999996E-3</c:v>
                </c:pt>
                <c:pt idx="67">
                  <c:v>5.3465175E-3</c:v>
                </c:pt>
                <c:pt idx="68">
                  <c:v>5.4286312499999987E-3</c:v>
                </c:pt>
                <c:pt idx="69">
                  <c:v>5.5198687500000003E-3</c:v>
                </c:pt>
                <c:pt idx="70">
                  <c:v>5.6019824999999999E-3</c:v>
                </c:pt>
                <c:pt idx="71">
                  <c:v>5.6840962499999995E-3</c:v>
                </c:pt>
                <c:pt idx="72">
                  <c:v>5.766209999999999E-3</c:v>
                </c:pt>
                <c:pt idx="73">
                  <c:v>5.8483237499999995E-3</c:v>
                </c:pt>
                <c:pt idx="74">
                  <c:v>5.9304374999999999E-3</c:v>
                </c:pt>
                <c:pt idx="75">
                  <c:v>6.0216749999999998E-3</c:v>
                </c:pt>
                <c:pt idx="76">
                  <c:v>6.1037887500000002E-3</c:v>
                </c:pt>
                <c:pt idx="77">
                  <c:v>6.1859024999999989E-3</c:v>
                </c:pt>
                <c:pt idx="78">
                  <c:v>6.2680162499999994E-3</c:v>
                </c:pt>
                <c:pt idx="79">
                  <c:v>6.350129999999999E-3</c:v>
                </c:pt>
                <c:pt idx="80">
                  <c:v>6.4322437499999986E-3</c:v>
                </c:pt>
                <c:pt idx="81">
                  <c:v>6.5234812499999992E-3</c:v>
                </c:pt>
                <c:pt idx="82">
                  <c:v>6.6055949999999988E-3</c:v>
                </c:pt>
                <c:pt idx="83">
                  <c:v>6.6877087499999984E-3</c:v>
                </c:pt>
                <c:pt idx="84">
                  <c:v>6.7698224999999989E-3</c:v>
                </c:pt>
                <c:pt idx="85">
                  <c:v>6.8519362500000002E-3</c:v>
                </c:pt>
                <c:pt idx="86">
                  <c:v>6.9340500000000006E-3</c:v>
                </c:pt>
                <c:pt idx="87">
                  <c:v>7.0252874999999996E-3</c:v>
                </c:pt>
                <c:pt idx="88">
                  <c:v>7.1074012500000009E-3</c:v>
                </c:pt>
                <c:pt idx="89">
                  <c:v>7.1895149999999996E-3</c:v>
                </c:pt>
                <c:pt idx="90">
                  <c:v>7.2716287500000001E-3</c:v>
                </c:pt>
                <c:pt idx="91">
                  <c:v>7.3537424999999988E-3</c:v>
                </c:pt>
                <c:pt idx="92">
                  <c:v>7.4358562499999992E-3</c:v>
                </c:pt>
                <c:pt idx="93">
                  <c:v>7.5270937499999982E-3</c:v>
                </c:pt>
                <c:pt idx="94">
                  <c:v>7.6092074999999995E-3</c:v>
                </c:pt>
                <c:pt idx="95">
                  <c:v>7.6913212499999991E-3</c:v>
                </c:pt>
                <c:pt idx="96">
                  <c:v>7.7734349999999995E-3</c:v>
                </c:pt>
                <c:pt idx="97">
                  <c:v>7.85554875E-3</c:v>
                </c:pt>
                <c:pt idx="98">
                  <c:v>7.9376624999999996E-3</c:v>
                </c:pt>
                <c:pt idx="99">
                  <c:v>8.0289000000000003E-3</c:v>
                </c:pt>
                <c:pt idx="100">
                  <c:v>8.1110137499999999E-3</c:v>
                </c:pt>
                <c:pt idx="101">
                  <c:v>8.1931274999999994E-3</c:v>
                </c:pt>
                <c:pt idx="102">
                  <c:v>8.275241249999999E-3</c:v>
                </c:pt>
                <c:pt idx="103">
                  <c:v>8.3573550000000003E-3</c:v>
                </c:pt>
                <c:pt idx="104">
                  <c:v>8.4394687500000017E-3</c:v>
                </c:pt>
                <c:pt idx="105">
                  <c:v>8.5307062499999989E-3</c:v>
                </c:pt>
                <c:pt idx="106">
                  <c:v>8.6128199999999985E-3</c:v>
                </c:pt>
                <c:pt idx="107">
                  <c:v>8.6949337499999998E-3</c:v>
                </c:pt>
                <c:pt idx="108">
                  <c:v>8.7770474999999994E-3</c:v>
                </c:pt>
                <c:pt idx="109">
                  <c:v>8.8591612499999989E-3</c:v>
                </c:pt>
                <c:pt idx="110">
                  <c:v>8.9412750000000003E-3</c:v>
                </c:pt>
                <c:pt idx="111">
                  <c:v>9.0325124999999992E-3</c:v>
                </c:pt>
                <c:pt idx="112">
                  <c:v>9.1146262499999988E-3</c:v>
                </c:pt>
                <c:pt idx="113">
                  <c:v>9.1967400000000001E-3</c:v>
                </c:pt>
                <c:pt idx="114">
                  <c:v>9.2788537499999997E-3</c:v>
                </c:pt>
                <c:pt idx="115">
                  <c:v>9.360967500000001E-3</c:v>
                </c:pt>
                <c:pt idx="116">
                  <c:v>9.4430812499999989E-3</c:v>
                </c:pt>
                <c:pt idx="117">
                  <c:v>9.5343187499999978E-3</c:v>
                </c:pt>
                <c:pt idx="118">
                  <c:v>9.6164324999999991E-3</c:v>
                </c:pt>
                <c:pt idx="119">
                  <c:v>9.6985462500000005E-3</c:v>
                </c:pt>
                <c:pt idx="120">
                  <c:v>9.78066E-3</c:v>
                </c:pt>
                <c:pt idx="121">
                  <c:v>9.8627737499999996E-3</c:v>
                </c:pt>
                <c:pt idx="122">
                  <c:v>9.9448875000000009E-3</c:v>
                </c:pt>
                <c:pt idx="123">
                  <c:v>1.0036125E-2</c:v>
                </c:pt>
                <c:pt idx="124">
                  <c:v>1.0118238749999999E-2</c:v>
                </c:pt>
                <c:pt idx="125">
                  <c:v>1.0200352499999999E-2</c:v>
                </c:pt>
                <c:pt idx="126">
                  <c:v>1.028246625E-2</c:v>
                </c:pt>
                <c:pt idx="127">
                  <c:v>1.0364579999999997E-2</c:v>
                </c:pt>
                <c:pt idx="128">
                  <c:v>1.044669375E-2</c:v>
                </c:pt>
                <c:pt idx="129">
                  <c:v>1.0537931249999999E-2</c:v>
                </c:pt>
                <c:pt idx="130">
                  <c:v>1.0620045E-2</c:v>
                </c:pt>
                <c:pt idx="131">
                  <c:v>1.0702158749999999E-2</c:v>
                </c:pt>
                <c:pt idx="132">
                  <c:v>1.0784272499999999E-2</c:v>
                </c:pt>
                <c:pt idx="133">
                  <c:v>1.086638625E-2</c:v>
                </c:pt>
                <c:pt idx="134">
                  <c:v>1.0912005000000001E-2</c:v>
                </c:pt>
                <c:pt idx="135">
                  <c:v>-9.1237499999999988E-5</c:v>
                </c:pt>
                <c:pt idx="136">
                  <c:v>-9.1237499999999988E-5</c:v>
                </c:pt>
                <c:pt idx="137">
                  <c:v>-9.1237499999999988E-5</c:v>
                </c:pt>
                <c:pt idx="138">
                  <c:v>-9.1237499999999988E-5</c:v>
                </c:pt>
                <c:pt idx="139">
                  <c:v>-9.1237499999999988E-5</c:v>
                </c:pt>
                <c:pt idx="140">
                  <c:v>-9.1237499999999988E-5</c:v>
                </c:pt>
              </c:numCache>
            </c:numRef>
          </c:xVal>
          <c:yVal>
            <c:numRef>
              <c:f>'S2(water)'!$F$7:$F$985</c:f>
              <c:numCache>
                <c:formatCode>General</c:formatCode>
                <c:ptCount val="979"/>
                <c:pt idx="0">
                  <c:v>1.5731003700260066E-2</c:v>
                </c:pt>
                <c:pt idx="1">
                  <c:v>7.8655018501300328E-3</c:v>
                </c:pt>
                <c:pt idx="2">
                  <c:v>0.60039997455992589</c:v>
                </c:pt>
                <c:pt idx="3">
                  <c:v>1.5940750416263529</c:v>
                </c:pt>
                <c:pt idx="4">
                  <c:v>2.5482838665013445</c:v>
                </c:pt>
                <c:pt idx="5">
                  <c:v>3.5364710634260415</c:v>
                </c:pt>
                <c:pt idx="6">
                  <c:v>4.5769828032710409</c:v>
                </c:pt>
                <c:pt idx="7">
                  <c:v>5.5937957053022238</c:v>
                </c:pt>
                <c:pt idx="8">
                  <c:v>6.5973998930994151</c:v>
                </c:pt>
                <c:pt idx="9">
                  <c:v>7.6454178821465915</c:v>
                </c:pt>
                <c:pt idx="10">
                  <c:v>8.7012339317239071</c:v>
                </c:pt>
                <c:pt idx="11">
                  <c:v>9.7857766606430854</c:v>
                </c:pt>
                <c:pt idx="12">
                  <c:v>10.836149493683003</c:v>
                </c:pt>
                <c:pt idx="13">
                  <c:v>11.875943587007253</c:v>
                </c:pt>
                <c:pt idx="14">
                  <c:v>12.9444674392828</c:v>
                </c:pt>
                <c:pt idx="15">
                  <c:v>14.020683309028763</c:v>
                </c:pt>
                <c:pt idx="16">
                  <c:v>15.078534214536104</c:v>
                </c:pt>
                <c:pt idx="17">
                  <c:v>16.133675380202547</c:v>
                </c:pt>
                <c:pt idx="18">
                  <c:v>17.162530593354482</c:v>
                </c:pt>
                <c:pt idx="19">
                  <c:v>18.267274227734951</c:v>
                </c:pt>
                <c:pt idx="20">
                  <c:v>19.371929640149368</c:v>
                </c:pt>
                <c:pt idx="21">
                  <c:v>20.403054303614987</c:v>
                </c:pt>
                <c:pt idx="22">
                  <c:v>21.502299880003459</c:v>
                </c:pt>
                <c:pt idx="23">
                  <c:v>22.611940815668074</c:v>
                </c:pt>
                <c:pt idx="24">
                  <c:v>23.700548179256021</c:v>
                </c:pt>
                <c:pt idx="25">
                  <c:v>24.775983684050992</c:v>
                </c:pt>
                <c:pt idx="26">
                  <c:v>25.78849147175319</c:v>
                </c:pt>
                <c:pt idx="27">
                  <c:v>26.88985283480601</c:v>
                </c:pt>
                <c:pt idx="28">
                  <c:v>27.975546574854238</c:v>
                </c:pt>
                <c:pt idx="29">
                  <c:v>29.105687963383115</c:v>
                </c:pt>
                <c:pt idx="30">
                  <c:v>30.159823091553651</c:v>
                </c:pt>
                <c:pt idx="31">
                  <c:v>31.192948949472296</c:v>
                </c:pt>
                <c:pt idx="32">
                  <c:v>32.322893227069692</c:v>
                </c:pt>
                <c:pt idx="33">
                  <c:v>33.392420473252528</c:v>
                </c:pt>
                <c:pt idx="34">
                  <c:v>34.462022859351244</c:v>
                </c:pt>
                <c:pt idx="35">
                  <c:v>35.487063827489472</c:v>
                </c:pt>
                <c:pt idx="36">
                  <c:v>36.627242755465694</c:v>
                </c:pt>
                <c:pt idx="37">
                  <c:v>37.683595009151126</c:v>
                </c:pt>
                <c:pt idx="38">
                  <c:v>38.752987381247699</c:v>
                </c:pt>
                <c:pt idx="39">
                  <c:v>39.871923413637852</c:v>
                </c:pt>
                <c:pt idx="40">
                  <c:v>40.917662010491725</c:v>
                </c:pt>
                <c:pt idx="41">
                  <c:v>42.015708179482125</c:v>
                </c:pt>
                <c:pt idx="42">
                  <c:v>43.092771936274502</c:v>
                </c:pt>
                <c:pt idx="43">
                  <c:v>44.188116911075454</c:v>
                </c:pt>
                <c:pt idx="44">
                  <c:v>45.259867654350764</c:v>
                </c:pt>
                <c:pt idx="45">
                  <c:v>46.352371414340531</c:v>
                </c:pt>
                <c:pt idx="46">
                  <c:v>47.426668907957151</c:v>
                </c:pt>
                <c:pt idx="47">
                  <c:v>48.537572659231657</c:v>
                </c:pt>
                <c:pt idx="48">
                  <c:v>49.619658318803204</c:v>
                </c:pt>
                <c:pt idx="49">
                  <c:v>50.746202378278731</c:v>
                </c:pt>
                <c:pt idx="50">
                  <c:v>51.768046048666584</c:v>
                </c:pt>
                <c:pt idx="51">
                  <c:v>52.894389951491668</c:v>
                </c:pt>
                <c:pt idx="52">
                  <c:v>53.955441078284338</c:v>
                </c:pt>
                <c:pt idx="53">
                  <c:v>55.079271246487423</c:v>
                </c:pt>
                <c:pt idx="54">
                  <c:v>56.129818354750498</c:v>
                </c:pt>
                <c:pt idx="55">
                  <c:v>57.182967154986471</c:v>
                </c:pt>
                <c:pt idx="56">
                  <c:v>58.238719392599371</c:v>
                </c:pt>
                <c:pt idx="57">
                  <c:v>59.320482913178587</c:v>
                </c:pt>
                <c:pt idx="58">
                  <c:v>60.391913535700162</c:v>
                </c:pt>
                <c:pt idx="59">
                  <c:v>61.52089366202749</c:v>
                </c:pt>
                <c:pt idx="60">
                  <c:v>62.54521813696352</c:v>
                </c:pt>
                <c:pt idx="61">
                  <c:v>63.632327907386752</c:v>
                </c:pt>
                <c:pt idx="62">
                  <c:v>64.698506475751188</c:v>
                </c:pt>
                <c:pt idx="63">
                  <c:v>65.712235291441331</c:v>
                </c:pt>
                <c:pt idx="64">
                  <c:v>66.765339692748114</c:v>
                </c:pt>
                <c:pt idx="65">
                  <c:v>67.873383704568283</c:v>
                </c:pt>
                <c:pt idx="66">
                  <c:v>68.913419026843385</c:v>
                </c:pt>
                <c:pt idx="67">
                  <c:v>69.935152289653658</c:v>
                </c:pt>
                <c:pt idx="68">
                  <c:v>70.988286908881392</c:v>
                </c:pt>
                <c:pt idx="69">
                  <c:v>72.036090540996142</c:v>
                </c:pt>
                <c:pt idx="70">
                  <c:v>73.091871043034317</c:v>
                </c:pt>
                <c:pt idx="71">
                  <c:v>74.10058501501689</c:v>
                </c:pt>
                <c:pt idx="72">
                  <c:v>75.119781152510356</c:v>
                </c:pt>
                <c:pt idx="73">
                  <c:v>76.207005261452991</c:v>
                </c:pt>
                <c:pt idx="74">
                  <c:v>77.299481988745242</c:v>
                </c:pt>
                <c:pt idx="75">
                  <c:v>78.287269021879155</c:v>
                </c:pt>
                <c:pt idx="76">
                  <c:v>79.314410279165443</c:v>
                </c:pt>
                <c:pt idx="77">
                  <c:v>80.310193588224905</c:v>
                </c:pt>
                <c:pt idx="78">
                  <c:v>81.358318237377148</c:v>
                </c:pt>
                <c:pt idx="79">
                  <c:v>82.403859334016175</c:v>
                </c:pt>
                <c:pt idx="80">
                  <c:v>83.381431908183089</c:v>
                </c:pt>
                <c:pt idx="81">
                  <c:v>84.440059219901556</c:v>
                </c:pt>
                <c:pt idx="82">
                  <c:v>85.422942518095255</c:v>
                </c:pt>
                <c:pt idx="83">
                  <c:v>86.377096560739616</c:v>
                </c:pt>
                <c:pt idx="84">
                  <c:v>87.35744727039858</c:v>
                </c:pt>
                <c:pt idx="85">
                  <c:v>88.335226618865718</c:v>
                </c:pt>
                <c:pt idx="86">
                  <c:v>89.318282606138567</c:v>
                </c:pt>
                <c:pt idx="87">
                  <c:v>90.322281095748281</c:v>
                </c:pt>
                <c:pt idx="88">
                  <c:v>91.281901515971896</c:v>
                </c:pt>
                <c:pt idx="89">
                  <c:v>92.291265447948206</c:v>
                </c:pt>
                <c:pt idx="90">
                  <c:v>93.271913381344262</c:v>
                </c:pt>
                <c:pt idx="91">
                  <c:v>94.218616480934898</c:v>
                </c:pt>
                <c:pt idx="92">
                  <c:v>95.23076050608735</c:v>
                </c:pt>
                <c:pt idx="93">
                  <c:v>96.185434720177724</c:v>
                </c:pt>
                <c:pt idx="94">
                  <c:v>97.134935353003769</c:v>
                </c:pt>
                <c:pt idx="95">
                  <c:v>98.123728756983382</c:v>
                </c:pt>
                <c:pt idx="96">
                  <c:v>99.11520158348263</c:v>
                </c:pt>
                <c:pt idx="97">
                  <c:v>100.0125861626433</c:v>
                </c:pt>
                <c:pt idx="98">
                  <c:v>101.01988458409564</c:v>
                </c:pt>
                <c:pt idx="99">
                  <c:v>101.96715058624082</c:v>
                </c:pt>
                <c:pt idx="100">
                  <c:v>102.94059660673865</c:v>
                </c:pt>
                <c:pt idx="101">
                  <c:v>103.90888470351203</c:v>
                </c:pt>
                <c:pt idx="102">
                  <c:v>104.88247838864095</c:v>
                </c:pt>
                <c:pt idx="103">
                  <c:v>105.79076169252228</c:v>
                </c:pt>
                <c:pt idx="104">
                  <c:v>106.8011266252319</c:v>
                </c:pt>
                <c:pt idx="105">
                  <c:v>107.75936190381078</c:v>
                </c:pt>
                <c:pt idx="106">
                  <c:v>108.72281801254952</c:v>
                </c:pt>
                <c:pt idx="107">
                  <c:v>109.64973973496811</c:v>
                </c:pt>
                <c:pt idx="108">
                  <c:v>110.63690462585497</c:v>
                </c:pt>
                <c:pt idx="109">
                  <c:v>111.54830408684184</c:v>
                </c:pt>
                <c:pt idx="110">
                  <c:v>112.50164155225954</c:v>
                </c:pt>
                <c:pt idx="111">
                  <c:v>113.42121767245216</c:v>
                </c:pt>
                <c:pt idx="112">
                  <c:v>114.41398175515741</c:v>
                </c:pt>
                <c:pt idx="113">
                  <c:v>115.29959502222056</c:v>
                </c:pt>
                <c:pt idx="114">
                  <c:v>116.2585440319029</c:v>
                </c:pt>
                <c:pt idx="115">
                  <c:v>117.19143230025477</c:v>
                </c:pt>
                <c:pt idx="116">
                  <c:v>118.19766311516017</c:v>
                </c:pt>
                <c:pt idx="117">
                  <c:v>119.09695344116781</c:v>
                </c:pt>
                <c:pt idx="118">
                  <c:v>120.05108012680364</c:v>
                </c:pt>
                <c:pt idx="119">
                  <c:v>121.01054319830509</c:v>
                </c:pt>
                <c:pt idx="120">
                  <c:v>121.90209562922823</c:v>
                </c:pt>
                <c:pt idx="121">
                  <c:v>122.85130753844048</c:v>
                </c:pt>
                <c:pt idx="122">
                  <c:v>123.7718513796415</c:v>
                </c:pt>
                <c:pt idx="123">
                  <c:v>124.71893750890216</c:v>
                </c:pt>
                <c:pt idx="124">
                  <c:v>125.68157391580432</c:v>
                </c:pt>
                <c:pt idx="125">
                  <c:v>126.58676708015926</c:v>
                </c:pt>
                <c:pt idx="126">
                  <c:v>127.49207479717197</c:v>
                </c:pt>
                <c:pt idx="127">
                  <c:v>128.3347049759154</c:v>
                </c:pt>
                <c:pt idx="128">
                  <c:v>129.27687584198608</c:v>
                </c:pt>
                <c:pt idx="129">
                  <c:v>130.14624114139892</c:v>
                </c:pt>
                <c:pt idx="130">
                  <c:v>130.37956901045015</c:v>
                </c:pt>
                <c:pt idx="131">
                  <c:v>131.14416835123822</c:v>
                </c:pt>
                <c:pt idx="132">
                  <c:v>131.94290217295264</c:v>
                </c:pt>
                <c:pt idx="133">
                  <c:v>125.2682124372854</c:v>
                </c:pt>
                <c:pt idx="134">
                  <c:v>69.36940459065228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F4-4EBF-B12A-06B01BC5267E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[2]S2!$G$7:$G$978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8.2125000000000004E-5</c:v>
                </c:pt>
                <c:pt idx="9">
                  <c:v>1.6424999999999998E-4</c:v>
                </c:pt>
                <c:pt idx="10">
                  <c:v>2.4637500000000001E-4</c:v>
                </c:pt>
                <c:pt idx="11">
                  <c:v>3.3762500000000003E-4</c:v>
                </c:pt>
                <c:pt idx="12">
                  <c:v>4.1975000000000004E-4</c:v>
                </c:pt>
                <c:pt idx="13">
                  <c:v>5.0187500000000015E-4</c:v>
                </c:pt>
                <c:pt idx="14">
                  <c:v>5.840000000000001E-4</c:v>
                </c:pt>
                <c:pt idx="15">
                  <c:v>6.6612500000000016E-4</c:v>
                </c:pt>
                <c:pt idx="16">
                  <c:v>7.4825E-4</c:v>
                </c:pt>
                <c:pt idx="17">
                  <c:v>8.3950000000000008E-4</c:v>
                </c:pt>
                <c:pt idx="18">
                  <c:v>9.2162500000000024E-4</c:v>
                </c:pt>
                <c:pt idx="19">
                  <c:v>1.0037500000000003E-3</c:v>
                </c:pt>
                <c:pt idx="20">
                  <c:v>1.0858750000000003E-3</c:v>
                </c:pt>
                <c:pt idx="21">
                  <c:v>1.1680000000000002E-3</c:v>
                </c:pt>
                <c:pt idx="22">
                  <c:v>1.2501250000000004E-3</c:v>
                </c:pt>
                <c:pt idx="23">
                  <c:v>1.3413749999999999E-3</c:v>
                </c:pt>
                <c:pt idx="24">
                  <c:v>1.4235000000000001E-3</c:v>
                </c:pt>
                <c:pt idx="25">
                  <c:v>1.5056250000000002E-3</c:v>
                </c:pt>
                <c:pt idx="26">
                  <c:v>1.5877500000000002E-3</c:v>
                </c:pt>
                <c:pt idx="27">
                  <c:v>1.6698749999999999E-3</c:v>
                </c:pt>
                <c:pt idx="28">
                  <c:v>1.7520000000000005E-3</c:v>
                </c:pt>
                <c:pt idx="29">
                  <c:v>1.8432500000000005E-3</c:v>
                </c:pt>
                <c:pt idx="30">
                  <c:v>1.9253750000000002E-3</c:v>
                </c:pt>
                <c:pt idx="31">
                  <c:v>2.0075000000000006E-3</c:v>
                </c:pt>
                <c:pt idx="32">
                  <c:v>2.0896250000000003E-3</c:v>
                </c:pt>
                <c:pt idx="33">
                  <c:v>2.1717500000000005E-3</c:v>
                </c:pt>
                <c:pt idx="34">
                  <c:v>2.2538750000000002E-3</c:v>
                </c:pt>
                <c:pt idx="35">
                  <c:v>2.3451250000000004E-3</c:v>
                </c:pt>
                <c:pt idx="36">
                  <c:v>2.4272500000000002E-3</c:v>
                </c:pt>
                <c:pt idx="37">
                  <c:v>2.5093750000000003E-3</c:v>
                </c:pt>
                <c:pt idx="38">
                  <c:v>2.5915000000000005E-3</c:v>
                </c:pt>
                <c:pt idx="39">
                  <c:v>2.6736250000000002E-3</c:v>
                </c:pt>
                <c:pt idx="40">
                  <c:v>2.75575E-3</c:v>
                </c:pt>
                <c:pt idx="41">
                  <c:v>2.8470000000000001E-3</c:v>
                </c:pt>
                <c:pt idx="42">
                  <c:v>2.9291250000000007E-3</c:v>
                </c:pt>
                <c:pt idx="43">
                  <c:v>3.0112500000000005E-3</c:v>
                </c:pt>
                <c:pt idx="44">
                  <c:v>3.0933750000000006E-3</c:v>
                </c:pt>
                <c:pt idx="45">
                  <c:v>3.1755000000000004E-3</c:v>
                </c:pt>
                <c:pt idx="46">
                  <c:v>3.2667500000000001E-3</c:v>
                </c:pt>
                <c:pt idx="47">
                  <c:v>3.3488749999999999E-3</c:v>
                </c:pt>
                <c:pt idx="48">
                  <c:v>3.4310000000000009E-3</c:v>
                </c:pt>
                <c:pt idx="49">
                  <c:v>3.5131250000000002E-3</c:v>
                </c:pt>
                <c:pt idx="50">
                  <c:v>3.5952500000000004E-3</c:v>
                </c:pt>
                <c:pt idx="51">
                  <c:v>3.6773750000000005E-3</c:v>
                </c:pt>
                <c:pt idx="52">
                  <c:v>3.7595000000000003E-3</c:v>
                </c:pt>
                <c:pt idx="53">
                  <c:v>3.8507500000000004E-3</c:v>
                </c:pt>
                <c:pt idx="54">
                  <c:v>3.9328749999999997E-3</c:v>
                </c:pt>
                <c:pt idx="55">
                  <c:v>4.0150000000000012E-3</c:v>
                </c:pt>
                <c:pt idx="56">
                  <c:v>4.0971250000000001E-3</c:v>
                </c:pt>
                <c:pt idx="57">
                  <c:v>4.1792500000000007E-3</c:v>
                </c:pt>
                <c:pt idx="58">
                  <c:v>4.2613750000000004E-3</c:v>
                </c:pt>
              </c:numCache>
            </c:numRef>
          </c:xVal>
          <c:yVal>
            <c:numRef>
              <c:f>[2]S2!$F$7:$F$978</c:f>
              <c:numCache>
                <c:formatCode>General</c:formatCode>
                <c:ptCount val="972"/>
                <c:pt idx="0">
                  <c:v>5.5033939213542028E-2</c:v>
                </c:pt>
                <c:pt idx="1">
                  <c:v>5.7654602985615457E-2</c:v>
                </c:pt>
                <c:pt idx="2">
                  <c:v>2.6206637720734296E-3</c:v>
                </c:pt>
                <c:pt idx="3">
                  <c:v>2.0965310176587437E-2</c:v>
                </c:pt>
                <c:pt idx="4">
                  <c:v>2.6206637720734297E-2</c:v>
                </c:pt>
                <c:pt idx="5">
                  <c:v>8.9102568250496617E-2</c:v>
                </c:pt>
                <c:pt idx="6">
                  <c:v>9.958522333879033E-2</c:v>
                </c:pt>
                <c:pt idx="7">
                  <c:v>1.3103318860367148E-2</c:v>
                </c:pt>
                <c:pt idx="8">
                  <c:v>1.048208434703412</c:v>
                </c:pt>
                <c:pt idx="9">
                  <c:v>1.7425526956754194</c:v>
                </c:pt>
                <c:pt idx="10">
                  <c:v>2.8691633390558566</c:v>
                </c:pt>
                <c:pt idx="11">
                  <c:v>3.9615720855510825</c:v>
                </c:pt>
                <c:pt idx="12">
                  <c:v>4.6949525825871445</c:v>
                </c:pt>
                <c:pt idx="13">
                  <c:v>5.8002741069542205</c:v>
                </c:pt>
                <c:pt idx="14">
                  <c:v>6.8399941764890846</c:v>
                </c:pt>
                <c:pt idx="15">
                  <c:v>7.7460162979435427</c:v>
                </c:pt>
                <c:pt idx="16">
                  <c:v>8.8457900447763027</c:v>
                </c:pt>
                <c:pt idx="17">
                  <c:v>9.6782405377310869</c:v>
                </c:pt>
                <c:pt idx="18">
                  <c:v>10.714958370857611</c:v>
                </c:pt>
                <c:pt idx="19">
                  <c:v>12.008248074358095</c:v>
                </c:pt>
                <c:pt idx="20">
                  <c:v>12.871921992082399</c:v>
                </c:pt>
                <c:pt idx="21">
                  <c:v>13.897887548433101</c:v>
                </c:pt>
                <c:pt idx="22">
                  <c:v>15.256337159343712</c:v>
                </c:pt>
                <c:pt idx="23">
                  <c:v>16.114449655528222</c:v>
                </c:pt>
                <c:pt idx="24">
                  <c:v>17.001374594074711</c:v>
                </c:pt>
                <c:pt idx="25">
                  <c:v>18.097695366019369</c:v>
                </c:pt>
                <c:pt idx="26">
                  <c:v>19.411240913048637</c:v>
                </c:pt>
                <c:pt idx="27">
                  <c:v>20.350300324487957</c:v>
                </c:pt>
                <c:pt idx="28">
                  <c:v>21.357359427320898</c:v>
                </c:pt>
                <c:pt idx="29">
                  <c:v>22.513461959900607</c:v>
                </c:pt>
                <c:pt idx="30">
                  <c:v>23.407808379638166</c:v>
                </c:pt>
                <c:pt idx="31">
                  <c:v>24.388478283772585</c:v>
                </c:pt>
                <c:pt idx="32">
                  <c:v>25.599427090955629</c:v>
                </c:pt>
                <c:pt idx="33">
                  <c:v>26.485735272603545</c:v>
                </c:pt>
                <c:pt idx="34">
                  <c:v>27.620636757648896</c:v>
                </c:pt>
                <c:pt idx="35">
                  <c:v>28.551205836592835</c:v>
                </c:pt>
                <c:pt idx="36">
                  <c:v>29.638866504402539</c:v>
                </c:pt>
                <c:pt idx="37">
                  <c:v>30.852082070226299</c:v>
                </c:pt>
                <c:pt idx="38">
                  <c:v>31.840172522159804</c:v>
                </c:pt>
                <c:pt idx="39">
                  <c:v>32.95643683326584</c:v>
                </c:pt>
                <c:pt idx="40">
                  <c:v>33.881620504391059</c:v>
                </c:pt>
                <c:pt idx="41">
                  <c:v>34.981945712741592</c:v>
                </c:pt>
                <c:pt idx="42">
                  <c:v>36.152994393169571</c:v>
                </c:pt>
                <c:pt idx="43">
                  <c:v>37.023092994132611</c:v>
                </c:pt>
                <c:pt idx="44">
                  <c:v>38.003045767125499</c:v>
                </c:pt>
                <c:pt idx="45">
                  <c:v>39.550697425789267</c:v>
                </c:pt>
                <c:pt idx="46">
                  <c:v>40.38390914910412</c:v>
                </c:pt>
                <c:pt idx="47">
                  <c:v>41.358503137874528</c:v>
                </c:pt>
                <c:pt idx="48">
                  <c:v>42.348760041816725</c:v>
                </c:pt>
                <c:pt idx="49">
                  <c:v>43.396535993545996</c:v>
                </c:pt>
                <c:pt idx="50">
                  <c:v>44.378880202172056</c:v>
                </c:pt>
                <c:pt idx="51">
                  <c:v>45.62277944073363</c:v>
                </c:pt>
                <c:pt idx="52">
                  <c:v>46.560593369138267</c:v>
                </c:pt>
                <c:pt idx="53">
                  <c:v>47.445932162648901</c:v>
                </c:pt>
                <c:pt idx="54">
                  <c:v>48.496176569006877</c:v>
                </c:pt>
                <c:pt idx="55">
                  <c:v>49.622247433108363</c:v>
                </c:pt>
                <c:pt idx="56">
                  <c:v>50.695982175808879</c:v>
                </c:pt>
                <c:pt idx="57">
                  <c:v>51.759233429117501</c:v>
                </c:pt>
                <c:pt idx="58">
                  <c:v>52.691697246255387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AF4-4EBF-B12A-06B01BC52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4344"/>
        <c:axId val="413724736"/>
      </c:scatterChart>
      <c:valAx>
        <c:axId val="413724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4736"/>
        <c:crosses val="autoZero"/>
        <c:crossBetween val="midCat"/>
      </c:valAx>
      <c:valAx>
        <c:axId val="4137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4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'S3(water)'!$D$7:$D$985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9.0000000000000011E-3</c:v>
                </c:pt>
                <c:pt idx="5">
                  <c:v>1.9E-2</c:v>
                </c:pt>
                <c:pt idx="6">
                  <c:v>2.8000000000000001E-2</c:v>
                </c:pt>
                <c:pt idx="7">
                  <c:v>3.7000000000000005E-2</c:v>
                </c:pt>
                <c:pt idx="8">
                  <c:v>4.5999999999999999E-2</c:v>
                </c:pt>
                <c:pt idx="9">
                  <c:v>5.5E-2</c:v>
                </c:pt>
                <c:pt idx="10">
                  <c:v>6.5000000000000002E-2</c:v>
                </c:pt>
                <c:pt idx="11">
                  <c:v>7.400000000000001E-2</c:v>
                </c:pt>
                <c:pt idx="12">
                  <c:v>8.299999999999999E-2</c:v>
                </c:pt>
                <c:pt idx="13">
                  <c:v>9.1999999999999998E-2</c:v>
                </c:pt>
                <c:pt idx="14">
                  <c:v>0.10100000000000001</c:v>
                </c:pt>
                <c:pt idx="15">
                  <c:v>0.10999999999999999</c:v>
                </c:pt>
                <c:pt idx="16">
                  <c:v>0.11899999999999999</c:v>
                </c:pt>
                <c:pt idx="17">
                  <c:v>0.129</c:v>
                </c:pt>
                <c:pt idx="18">
                  <c:v>0.13800000000000001</c:v>
                </c:pt>
                <c:pt idx="19">
                  <c:v>0.14700000000000002</c:v>
                </c:pt>
                <c:pt idx="20">
                  <c:v>0.156</c:v>
                </c:pt>
                <c:pt idx="21">
                  <c:v>0.16500000000000001</c:v>
                </c:pt>
                <c:pt idx="22">
                  <c:v>0.17400000000000002</c:v>
                </c:pt>
                <c:pt idx="23">
                  <c:v>0.184</c:v>
                </c:pt>
                <c:pt idx="24">
                  <c:v>0.193</c:v>
                </c:pt>
                <c:pt idx="25">
                  <c:v>0.20200000000000001</c:v>
                </c:pt>
                <c:pt idx="26">
                  <c:v>0.21100000000000002</c:v>
                </c:pt>
                <c:pt idx="27">
                  <c:v>0.22</c:v>
                </c:pt>
                <c:pt idx="28">
                  <c:v>0.23</c:v>
                </c:pt>
                <c:pt idx="29">
                  <c:v>0.23900000000000002</c:v>
                </c:pt>
                <c:pt idx="30">
                  <c:v>0.248</c:v>
                </c:pt>
                <c:pt idx="31">
                  <c:v>0.25700000000000001</c:v>
                </c:pt>
                <c:pt idx="32">
                  <c:v>0.26600000000000001</c:v>
                </c:pt>
                <c:pt idx="33">
                  <c:v>0.27500000000000002</c:v>
                </c:pt>
                <c:pt idx="34">
                  <c:v>0.28400000000000003</c:v>
                </c:pt>
                <c:pt idx="35">
                  <c:v>0.29399999999999998</c:v>
                </c:pt>
                <c:pt idx="36">
                  <c:v>0.30299999999999999</c:v>
                </c:pt>
                <c:pt idx="37">
                  <c:v>0.312</c:v>
                </c:pt>
                <c:pt idx="38">
                  <c:v>0.32100000000000001</c:v>
                </c:pt>
                <c:pt idx="39">
                  <c:v>0.33</c:v>
                </c:pt>
                <c:pt idx="40">
                  <c:v>0.33900000000000002</c:v>
                </c:pt>
                <c:pt idx="41">
                  <c:v>0.34900000000000003</c:v>
                </c:pt>
                <c:pt idx="42">
                  <c:v>0.35799999999999998</c:v>
                </c:pt>
                <c:pt idx="43">
                  <c:v>0.36699999999999999</c:v>
                </c:pt>
                <c:pt idx="44">
                  <c:v>0.376</c:v>
                </c:pt>
                <c:pt idx="45">
                  <c:v>0.38500000000000001</c:v>
                </c:pt>
                <c:pt idx="46">
                  <c:v>0.39500000000000002</c:v>
                </c:pt>
                <c:pt idx="47">
                  <c:v>0.40400000000000003</c:v>
                </c:pt>
                <c:pt idx="48">
                  <c:v>0.41300000000000003</c:v>
                </c:pt>
                <c:pt idx="49">
                  <c:v>0.42199999999999999</c:v>
                </c:pt>
                <c:pt idx="50">
                  <c:v>0.43099999999999999</c:v>
                </c:pt>
                <c:pt idx="51">
                  <c:v>0.44</c:v>
                </c:pt>
                <c:pt idx="52">
                  <c:v>0.44900000000000001</c:v>
                </c:pt>
                <c:pt idx="53">
                  <c:v>0.45900000000000002</c:v>
                </c:pt>
                <c:pt idx="54">
                  <c:v>0.46800000000000003</c:v>
                </c:pt>
                <c:pt idx="55">
                  <c:v>0.47699999999999998</c:v>
                </c:pt>
                <c:pt idx="56">
                  <c:v>0.48599999999999999</c:v>
                </c:pt>
                <c:pt idx="57">
                  <c:v>0.495</c:v>
                </c:pt>
                <c:pt idx="58">
                  <c:v>0.505</c:v>
                </c:pt>
                <c:pt idx="59">
                  <c:v>0.51400000000000001</c:v>
                </c:pt>
                <c:pt idx="60">
                  <c:v>0.52300000000000002</c:v>
                </c:pt>
                <c:pt idx="61">
                  <c:v>0.53200000000000003</c:v>
                </c:pt>
                <c:pt idx="62">
                  <c:v>0.54100000000000004</c:v>
                </c:pt>
                <c:pt idx="63">
                  <c:v>0.55000000000000004</c:v>
                </c:pt>
                <c:pt idx="64">
                  <c:v>0.56000000000000005</c:v>
                </c:pt>
                <c:pt idx="65">
                  <c:v>0.56900000000000006</c:v>
                </c:pt>
                <c:pt idx="66">
                  <c:v>0.57799999999999996</c:v>
                </c:pt>
                <c:pt idx="67">
                  <c:v>0.58699999999999997</c:v>
                </c:pt>
                <c:pt idx="68">
                  <c:v>0.59599999999999997</c:v>
                </c:pt>
                <c:pt idx="69">
                  <c:v>0.60499999999999998</c:v>
                </c:pt>
                <c:pt idx="70">
                  <c:v>0.61499999999999999</c:v>
                </c:pt>
                <c:pt idx="71">
                  <c:v>0.624</c:v>
                </c:pt>
                <c:pt idx="72">
                  <c:v>0.63300000000000001</c:v>
                </c:pt>
                <c:pt idx="73">
                  <c:v>0.64200000000000002</c:v>
                </c:pt>
                <c:pt idx="74">
                  <c:v>0.65100000000000002</c:v>
                </c:pt>
                <c:pt idx="75">
                  <c:v>0.66</c:v>
                </c:pt>
                <c:pt idx="76">
                  <c:v>0.67</c:v>
                </c:pt>
                <c:pt idx="77">
                  <c:v>0.67900000000000005</c:v>
                </c:pt>
                <c:pt idx="78">
                  <c:v>0.68800000000000006</c:v>
                </c:pt>
                <c:pt idx="79">
                  <c:v>0.69699999999999995</c:v>
                </c:pt>
                <c:pt idx="80">
                  <c:v>0.70599999999999996</c:v>
                </c:pt>
                <c:pt idx="81">
                  <c:v>0.71499999999999997</c:v>
                </c:pt>
                <c:pt idx="82">
                  <c:v>0.72499999999999998</c:v>
                </c:pt>
                <c:pt idx="83">
                  <c:v>0.73399999999999999</c:v>
                </c:pt>
                <c:pt idx="84">
                  <c:v>0.74299999999999999</c:v>
                </c:pt>
                <c:pt idx="85">
                  <c:v>0.752</c:v>
                </c:pt>
                <c:pt idx="86">
                  <c:v>0.76100000000000001</c:v>
                </c:pt>
                <c:pt idx="87">
                  <c:v>0.77</c:v>
                </c:pt>
                <c:pt idx="88">
                  <c:v>0.77900000000000003</c:v>
                </c:pt>
                <c:pt idx="89">
                  <c:v>0.78900000000000003</c:v>
                </c:pt>
                <c:pt idx="90">
                  <c:v>0.79800000000000004</c:v>
                </c:pt>
                <c:pt idx="91">
                  <c:v>0.80700000000000005</c:v>
                </c:pt>
                <c:pt idx="92">
                  <c:v>0.81600000000000006</c:v>
                </c:pt>
                <c:pt idx="93">
                  <c:v>0.82499999999999996</c:v>
                </c:pt>
                <c:pt idx="94">
                  <c:v>0.83499999999999996</c:v>
                </c:pt>
                <c:pt idx="95">
                  <c:v>0.84399999999999997</c:v>
                </c:pt>
                <c:pt idx="96">
                  <c:v>0.85299999999999998</c:v>
                </c:pt>
                <c:pt idx="97">
                  <c:v>0.86199999999999999</c:v>
                </c:pt>
                <c:pt idx="98">
                  <c:v>0.871</c:v>
                </c:pt>
                <c:pt idx="99">
                  <c:v>0.88</c:v>
                </c:pt>
                <c:pt idx="100">
                  <c:v>0.89</c:v>
                </c:pt>
                <c:pt idx="101">
                  <c:v>0.89900000000000002</c:v>
                </c:pt>
                <c:pt idx="102">
                  <c:v>0.90800000000000003</c:v>
                </c:pt>
                <c:pt idx="103">
                  <c:v>0.91700000000000004</c:v>
                </c:pt>
                <c:pt idx="104">
                  <c:v>0.92600000000000005</c:v>
                </c:pt>
                <c:pt idx="105">
                  <c:v>0.93500000000000005</c:v>
                </c:pt>
                <c:pt idx="106">
                  <c:v>0.94500000000000006</c:v>
                </c:pt>
                <c:pt idx="107">
                  <c:v>0.95399999999999996</c:v>
                </c:pt>
                <c:pt idx="108">
                  <c:v>0.96299999999999997</c:v>
                </c:pt>
                <c:pt idx="109">
                  <c:v>0.97199999999999998</c:v>
                </c:pt>
                <c:pt idx="110">
                  <c:v>0.98099999999999998</c:v>
                </c:pt>
                <c:pt idx="111">
                  <c:v>0.99</c:v>
                </c:pt>
                <c:pt idx="112">
                  <c:v>1</c:v>
                </c:pt>
                <c:pt idx="113">
                  <c:v>1.0089999999999999</c:v>
                </c:pt>
                <c:pt idx="114">
                  <c:v>1.018</c:v>
                </c:pt>
                <c:pt idx="115">
                  <c:v>1.0269999999999999</c:v>
                </c:pt>
                <c:pt idx="116">
                  <c:v>1.036</c:v>
                </c:pt>
                <c:pt idx="117">
                  <c:v>1.0449999999999999</c:v>
                </c:pt>
                <c:pt idx="118">
                  <c:v>1.0549999999999999</c:v>
                </c:pt>
                <c:pt idx="119">
                  <c:v>1.0640000000000001</c:v>
                </c:pt>
                <c:pt idx="120">
                  <c:v>1.073</c:v>
                </c:pt>
                <c:pt idx="121">
                  <c:v>1.0820000000000001</c:v>
                </c:pt>
                <c:pt idx="122">
                  <c:v>1.091</c:v>
                </c:pt>
                <c:pt idx="123">
                  <c:v>1.1000000000000001</c:v>
                </c:pt>
                <c:pt idx="124">
                  <c:v>1.101</c:v>
                </c:pt>
                <c:pt idx="125">
                  <c:v>8.0000000000000002E-3</c:v>
                </c:pt>
                <c:pt idx="126">
                  <c:v>8.0000000000000002E-3</c:v>
                </c:pt>
                <c:pt idx="127">
                  <c:v>8.0000000000000002E-3</c:v>
                </c:pt>
                <c:pt idx="128">
                  <c:v>8.0000000000000002E-3</c:v>
                </c:pt>
                <c:pt idx="129">
                  <c:v>8.0000000000000002E-3</c:v>
                </c:pt>
                <c:pt idx="130">
                  <c:v>8.0000000000000002E-3</c:v>
                </c:pt>
                <c:pt idx="131">
                  <c:v>8.0000000000000002E-3</c:v>
                </c:pt>
                <c:pt idx="132">
                  <c:v>8.0000000000000002E-3</c:v>
                </c:pt>
                <c:pt idx="133">
                  <c:v>8.0000000000000002E-3</c:v>
                </c:pt>
                <c:pt idx="134">
                  <c:v>8.0000000000000002E-3</c:v>
                </c:pt>
                <c:pt idx="135">
                  <c:v>8.0000000000000002E-3</c:v>
                </c:pt>
                <c:pt idx="136">
                  <c:v>8.0000000000000002E-3</c:v>
                </c:pt>
                <c:pt idx="137">
                  <c:v>8.0000000000000002E-3</c:v>
                </c:pt>
                <c:pt idx="138">
                  <c:v>8.0000000000000002E-3</c:v>
                </c:pt>
                <c:pt idx="139">
                  <c:v>8.0000000000000002E-3</c:v>
                </c:pt>
                <c:pt idx="140">
                  <c:v>8.0000000000000002E-3</c:v>
                </c:pt>
              </c:numCache>
            </c:numRef>
          </c:xVal>
          <c:yVal>
            <c:numRef>
              <c:f>'S3(water)'!$E$7:$E$985</c:f>
              <c:numCache>
                <c:formatCode>General</c:formatCode>
                <c:ptCount val="979"/>
                <c:pt idx="0">
                  <c:v>1.2999999999999999E-2</c:v>
                </c:pt>
                <c:pt idx="1">
                  <c:v>7.0000000000000001E-3</c:v>
                </c:pt>
                <c:pt idx="2">
                  <c:v>1.9E-2</c:v>
                </c:pt>
                <c:pt idx="3">
                  <c:v>0.28799999999999998</c:v>
                </c:pt>
                <c:pt idx="4">
                  <c:v>0.66100000000000003</c:v>
                </c:pt>
                <c:pt idx="5">
                  <c:v>1.075</c:v>
                </c:pt>
                <c:pt idx="6">
                  <c:v>1.4930000000000001</c:v>
                </c:pt>
                <c:pt idx="7">
                  <c:v>1.92</c:v>
                </c:pt>
                <c:pt idx="8">
                  <c:v>2.36</c:v>
                </c:pt>
                <c:pt idx="9">
                  <c:v>2.7989999999999999</c:v>
                </c:pt>
                <c:pt idx="10">
                  <c:v>3.234</c:v>
                </c:pt>
                <c:pt idx="11">
                  <c:v>3.6640000000000001</c:v>
                </c:pt>
                <c:pt idx="12">
                  <c:v>4.0990000000000002</c:v>
                </c:pt>
                <c:pt idx="13">
                  <c:v>4.5570000000000004</c:v>
                </c:pt>
                <c:pt idx="14">
                  <c:v>5.0069999999999997</c:v>
                </c:pt>
                <c:pt idx="15">
                  <c:v>5.4720000000000004</c:v>
                </c:pt>
                <c:pt idx="16">
                  <c:v>5.8920000000000003</c:v>
                </c:pt>
                <c:pt idx="17">
                  <c:v>6.36</c:v>
                </c:pt>
                <c:pt idx="18">
                  <c:v>6.82</c:v>
                </c:pt>
                <c:pt idx="19">
                  <c:v>7.282</c:v>
                </c:pt>
                <c:pt idx="20">
                  <c:v>7.7460000000000004</c:v>
                </c:pt>
                <c:pt idx="21">
                  <c:v>8.1920000000000002</c:v>
                </c:pt>
                <c:pt idx="22">
                  <c:v>8.6609999999999996</c:v>
                </c:pt>
                <c:pt idx="23">
                  <c:v>9.1280000000000001</c:v>
                </c:pt>
                <c:pt idx="24">
                  <c:v>9.57</c:v>
                </c:pt>
                <c:pt idx="25">
                  <c:v>10.02</c:v>
                </c:pt>
                <c:pt idx="26">
                  <c:v>10.478999999999999</c:v>
                </c:pt>
                <c:pt idx="27">
                  <c:v>10.936999999999999</c:v>
                </c:pt>
                <c:pt idx="28">
                  <c:v>11.401</c:v>
                </c:pt>
                <c:pt idx="29">
                  <c:v>11.86</c:v>
                </c:pt>
                <c:pt idx="30">
                  <c:v>12.337</c:v>
                </c:pt>
                <c:pt idx="31">
                  <c:v>12.813000000000001</c:v>
                </c:pt>
                <c:pt idx="32">
                  <c:v>13.249000000000001</c:v>
                </c:pt>
                <c:pt idx="33">
                  <c:v>13.721</c:v>
                </c:pt>
                <c:pt idx="34">
                  <c:v>14.19</c:v>
                </c:pt>
                <c:pt idx="35">
                  <c:v>14.657999999999999</c:v>
                </c:pt>
                <c:pt idx="36">
                  <c:v>15.103</c:v>
                </c:pt>
                <c:pt idx="37">
                  <c:v>15.587999999999999</c:v>
                </c:pt>
                <c:pt idx="38">
                  <c:v>16.052</c:v>
                </c:pt>
                <c:pt idx="39">
                  <c:v>16.507000000000001</c:v>
                </c:pt>
                <c:pt idx="40">
                  <c:v>16.957000000000001</c:v>
                </c:pt>
                <c:pt idx="41">
                  <c:v>17.43</c:v>
                </c:pt>
                <c:pt idx="42">
                  <c:v>17.914000000000001</c:v>
                </c:pt>
                <c:pt idx="43">
                  <c:v>18.356999999999999</c:v>
                </c:pt>
                <c:pt idx="44">
                  <c:v>18.831</c:v>
                </c:pt>
                <c:pt idx="45">
                  <c:v>19.311</c:v>
                </c:pt>
                <c:pt idx="46">
                  <c:v>19.759</c:v>
                </c:pt>
                <c:pt idx="47">
                  <c:v>20.247</c:v>
                </c:pt>
                <c:pt idx="48">
                  <c:v>20.704999999999998</c:v>
                </c:pt>
                <c:pt idx="49">
                  <c:v>21.166</c:v>
                </c:pt>
                <c:pt idx="50">
                  <c:v>21.632000000000001</c:v>
                </c:pt>
                <c:pt idx="51">
                  <c:v>22.091999999999999</c:v>
                </c:pt>
                <c:pt idx="52">
                  <c:v>22.562000000000001</c:v>
                </c:pt>
                <c:pt idx="53">
                  <c:v>23.035</c:v>
                </c:pt>
                <c:pt idx="54">
                  <c:v>23.491</c:v>
                </c:pt>
                <c:pt idx="55">
                  <c:v>23.978000000000002</c:v>
                </c:pt>
                <c:pt idx="56">
                  <c:v>24.417000000000002</c:v>
                </c:pt>
                <c:pt idx="57">
                  <c:v>24.891999999999999</c:v>
                </c:pt>
                <c:pt idx="58">
                  <c:v>25.350999999999999</c:v>
                </c:pt>
                <c:pt idx="59">
                  <c:v>25.824999999999999</c:v>
                </c:pt>
                <c:pt idx="60">
                  <c:v>26.283999999999999</c:v>
                </c:pt>
                <c:pt idx="61">
                  <c:v>26.742999999999999</c:v>
                </c:pt>
                <c:pt idx="62">
                  <c:v>27.212</c:v>
                </c:pt>
                <c:pt idx="63">
                  <c:v>27.675999999999998</c:v>
                </c:pt>
                <c:pt idx="64">
                  <c:v>28.117999999999999</c:v>
                </c:pt>
                <c:pt idx="65">
                  <c:v>28.591000000000001</c:v>
                </c:pt>
                <c:pt idx="66">
                  <c:v>29.053999999999998</c:v>
                </c:pt>
                <c:pt idx="67">
                  <c:v>29.518000000000001</c:v>
                </c:pt>
                <c:pt idx="68">
                  <c:v>29.975999999999999</c:v>
                </c:pt>
                <c:pt idx="69">
                  <c:v>30.399000000000001</c:v>
                </c:pt>
                <c:pt idx="70">
                  <c:v>30.867000000000001</c:v>
                </c:pt>
                <c:pt idx="71">
                  <c:v>31.326000000000001</c:v>
                </c:pt>
                <c:pt idx="72">
                  <c:v>31.762</c:v>
                </c:pt>
                <c:pt idx="73">
                  <c:v>32.234999999999999</c:v>
                </c:pt>
                <c:pt idx="74">
                  <c:v>32.671999999999997</c:v>
                </c:pt>
                <c:pt idx="75">
                  <c:v>33.118000000000002</c:v>
                </c:pt>
                <c:pt idx="76">
                  <c:v>33.546999999999997</c:v>
                </c:pt>
                <c:pt idx="77">
                  <c:v>33.988</c:v>
                </c:pt>
                <c:pt idx="78">
                  <c:v>34.433</c:v>
                </c:pt>
                <c:pt idx="79">
                  <c:v>34.860999999999997</c:v>
                </c:pt>
                <c:pt idx="80">
                  <c:v>35.307000000000002</c:v>
                </c:pt>
                <c:pt idx="81">
                  <c:v>35.75</c:v>
                </c:pt>
                <c:pt idx="82">
                  <c:v>36.171999999999997</c:v>
                </c:pt>
                <c:pt idx="83">
                  <c:v>36.61</c:v>
                </c:pt>
                <c:pt idx="84">
                  <c:v>37.048999999999999</c:v>
                </c:pt>
                <c:pt idx="85">
                  <c:v>37.472999999999999</c:v>
                </c:pt>
                <c:pt idx="86">
                  <c:v>37.874000000000002</c:v>
                </c:pt>
                <c:pt idx="87">
                  <c:v>38.31</c:v>
                </c:pt>
                <c:pt idx="88">
                  <c:v>38.731000000000002</c:v>
                </c:pt>
                <c:pt idx="89">
                  <c:v>39.154000000000003</c:v>
                </c:pt>
                <c:pt idx="90">
                  <c:v>39.591000000000001</c:v>
                </c:pt>
                <c:pt idx="91">
                  <c:v>40.018000000000001</c:v>
                </c:pt>
                <c:pt idx="92">
                  <c:v>40.43</c:v>
                </c:pt>
                <c:pt idx="93">
                  <c:v>40.856000000000002</c:v>
                </c:pt>
                <c:pt idx="94">
                  <c:v>41.276000000000003</c:v>
                </c:pt>
                <c:pt idx="95">
                  <c:v>41.697000000000003</c:v>
                </c:pt>
                <c:pt idx="96">
                  <c:v>42.109000000000002</c:v>
                </c:pt>
                <c:pt idx="97">
                  <c:v>42.531999999999996</c:v>
                </c:pt>
                <c:pt idx="98">
                  <c:v>42.929000000000002</c:v>
                </c:pt>
                <c:pt idx="99">
                  <c:v>43.344000000000001</c:v>
                </c:pt>
                <c:pt idx="100">
                  <c:v>43.762</c:v>
                </c:pt>
                <c:pt idx="101">
                  <c:v>44.180999999999997</c:v>
                </c:pt>
                <c:pt idx="102">
                  <c:v>44.616</c:v>
                </c:pt>
                <c:pt idx="103">
                  <c:v>45.026000000000003</c:v>
                </c:pt>
                <c:pt idx="104">
                  <c:v>45.430999999999997</c:v>
                </c:pt>
                <c:pt idx="105">
                  <c:v>45.853000000000002</c:v>
                </c:pt>
                <c:pt idx="106">
                  <c:v>46.27</c:v>
                </c:pt>
                <c:pt idx="107">
                  <c:v>46.673999999999999</c:v>
                </c:pt>
                <c:pt idx="108">
                  <c:v>47.091999999999999</c:v>
                </c:pt>
                <c:pt idx="109">
                  <c:v>47.511000000000003</c:v>
                </c:pt>
                <c:pt idx="110">
                  <c:v>47.932000000000002</c:v>
                </c:pt>
                <c:pt idx="111">
                  <c:v>48.353000000000002</c:v>
                </c:pt>
                <c:pt idx="112">
                  <c:v>48.747</c:v>
                </c:pt>
                <c:pt idx="113">
                  <c:v>49.155000000000001</c:v>
                </c:pt>
                <c:pt idx="114">
                  <c:v>49.572000000000003</c:v>
                </c:pt>
                <c:pt idx="115">
                  <c:v>49.985999999999997</c:v>
                </c:pt>
                <c:pt idx="116">
                  <c:v>50.371000000000002</c:v>
                </c:pt>
                <c:pt idx="117">
                  <c:v>50.792999999999999</c:v>
                </c:pt>
                <c:pt idx="118">
                  <c:v>51.207999999999998</c:v>
                </c:pt>
                <c:pt idx="119">
                  <c:v>51.601999999999997</c:v>
                </c:pt>
                <c:pt idx="120">
                  <c:v>51.996000000000002</c:v>
                </c:pt>
                <c:pt idx="121">
                  <c:v>52.41</c:v>
                </c:pt>
                <c:pt idx="122">
                  <c:v>52.813000000000002</c:v>
                </c:pt>
                <c:pt idx="123">
                  <c:v>53.197000000000003</c:v>
                </c:pt>
                <c:pt idx="124">
                  <c:v>4.3639999999999999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F4-423B-A8B7-485FB7061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5520"/>
        <c:axId val="413725912"/>
      </c:scatterChart>
      <c:valAx>
        <c:axId val="41372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5912"/>
        <c:crosses val="autoZero"/>
        <c:crossBetween val="midCat"/>
        <c:majorUnit val="0.2"/>
      </c:valAx>
      <c:valAx>
        <c:axId val="41372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'S3(water)'!$G$7:$G$985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8.2215000000000012E-5</c:v>
                </c:pt>
                <c:pt idx="5">
                  <c:v>1.7356499999999998E-4</c:v>
                </c:pt>
                <c:pt idx="6">
                  <c:v>2.5577999999999999E-4</c:v>
                </c:pt>
                <c:pt idx="7">
                  <c:v>3.3799500000000001E-4</c:v>
                </c:pt>
                <c:pt idx="8">
                  <c:v>4.2021000000000002E-4</c:v>
                </c:pt>
                <c:pt idx="9">
                  <c:v>5.0242500000000003E-4</c:v>
                </c:pt>
                <c:pt idx="10">
                  <c:v>5.9377499999999995E-4</c:v>
                </c:pt>
                <c:pt idx="11">
                  <c:v>6.7599000000000001E-4</c:v>
                </c:pt>
                <c:pt idx="12">
                  <c:v>7.5820499999999986E-4</c:v>
                </c:pt>
                <c:pt idx="13">
                  <c:v>8.4042000000000003E-4</c:v>
                </c:pt>
                <c:pt idx="14">
                  <c:v>9.226350000000001E-4</c:v>
                </c:pt>
                <c:pt idx="15">
                  <c:v>1.0048499999999998E-3</c:v>
                </c:pt>
                <c:pt idx="16">
                  <c:v>1.0870649999999999E-3</c:v>
                </c:pt>
                <c:pt idx="17">
                  <c:v>1.1784149999999999E-3</c:v>
                </c:pt>
                <c:pt idx="18">
                  <c:v>1.26063E-3</c:v>
                </c:pt>
                <c:pt idx="19">
                  <c:v>1.3428450000000001E-3</c:v>
                </c:pt>
                <c:pt idx="20">
                  <c:v>1.4250599999999999E-3</c:v>
                </c:pt>
                <c:pt idx="21">
                  <c:v>1.5072749999999998E-3</c:v>
                </c:pt>
                <c:pt idx="22">
                  <c:v>1.58949E-3</c:v>
                </c:pt>
                <c:pt idx="23">
                  <c:v>1.6808400000000001E-3</c:v>
                </c:pt>
                <c:pt idx="24">
                  <c:v>1.7630549999999997E-3</c:v>
                </c:pt>
                <c:pt idx="25">
                  <c:v>1.8452700000000002E-3</c:v>
                </c:pt>
                <c:pt idx="26">
                  <c:v>1.9274849999999998E-3</c:v>
                </c:pt>
                <c:pt idx="27">
                  <c:v>2.0097000000000001E-3</c:v>
                </c:pt>
                <c:pt idx="28">
                  <c:v>2.1010500000000001E-3</c:v>
                </c:pt>
                <c:pt idx="29">
                  <c:v>2.1832650000000002E-3</c:v>
                </c:pt>
                <c:pt idx="30">
                  <c:v>2.2654799999999998E-3</c:v>
                </c:pt>
                <c:pt idx="31">
                  <c:v>2.3476949999999999E-3</c:v>
                </c:pt>
                <c:pt idx="32">
                  <c:v>2.42991E-3</c:v>
                </c:pt>
                <c:pt idx="33">
                  <c:v>2.512125E-3</c:v>
                </c:pt>
                <c:pt idx="34">
                  <c:v>2.5943400000000001E-3</c:v>
                </c:pt>
                <c:pt idx="35">
                  <c:v>2.6856899999999993E-3</c:v>
                </c:pt>
                <c:pt idx="36">
                  <c:v>2.7679049999999998E-3</c:v>
                </c:pt>
                <c:pt idx="37">
                  <c:v>2.8501199999999998E-3</c:v>
                </c:pt>
                <c:pt idx="38">
                  <c:v>2.9323350000000003E-3</c:v>
                </c:pt>
                <c:pt idx="39">
                  <c:v>3.0145499999999995E-3</c:v>
                </c:pt>
                <c:pt idx="40">
                  <c:v>3.096765E-3</c:v>
                </c:pt>
                <c:pt idx="41">
                  <c:v>3.188115E-3</c:v>
                </c:pt>
                <c:pt idx="42">
                  <c:v>3.2703299999999997E-3</c:v>
                </c:pt>
                <c:pt idx="43">
                  <c:v>3.3525450000000002E-3</c:v>
                </c:pt>
                <c:pt idx="44">
                  <c:v>3.4347600000000002E-3</c:v>
                </c:pt>
                <c:pt idx="45">
                  <c:v>3.5169749999999999E-3</c:v>
                </c:pt>
                <c:pt idx="46">
                  <c:v>3.6083249999999999E-3</c:v>
                </c:pt>
                <c:pt idx="47">
                  <c:v>3.6905400000000004E-3</c:v>
                </c:pt>
                <c:pt idx="48">
                  <c:v>3.7727550000000005E-3</c:v>
                </c:pt>
                <c:pt idx="49">
                  <c:v>3.8549699999999997E-3</c:v>
                </c:pt>
                <c:pt idx="50">
                  <c:v>3.9371849999999993E-3</c:v>
                </c:pt>
                <c:pt idx="51">
                  <c:v>4.0194000000000002E-3</c:v>
                </c:pt>
                <c:pt idx="52">
                  <c:v>4.1016149999999994E-3</c:v>
                </c:pt>
                <c:pt idx="53">
                  <c:v>4.1929649999999999E-3</c:v>
                </c:pt>
                <c:pt idx="54">
                  <c:v>4.27518E-3</c:v>
                </c:pt>
                <c:pt idx="55">
                  <c:v>4.357395E-3</c:v>
                </c:pt>
                <c:pt idx="56">
                  <c:v>4.4396100000000001E-3</c:v>
                </c:pt>
                <c:pt idx="57">
                  <c:v>4.5218249999999993E-3</c:v>
                </c:pt>
                <c:pt idx="58">
                  <c:v>4.6131750000000006E-3</c:v>
                </c:pt>
                <c:pt idx="59">
                  <c:v>4.6953899999999998E-3</c:v>
                </c:pt>
                <c:pt idx="60">
                  <c:v>4.7776049999999999E-3</c:v>
                </c:pt>
                <c:pt idx="61">
                  <c:v>4.8598199999999999E-3</c:v>
                </c:pt>
                <c:pt idx="62">
                  <c:v>4.9420350000000009E-3</c:v>
                </c:pt>
                <c:pt idx="63">
                  <c:v>5.0242500000000001E-3</c:v>
                </c:pt>
                <c:pt idx="64">
                  <c:v>5.1156000000000005E-3</c:v>
                </c:pt>
                <c:pt idx="65">
                  <c:v>5.1978150000000015E-3</c:v>
                </c:pt>
                <c:pt idx="66">
                  <c:v>5.2800299999999998E-3</c:v>
                </c:pt>
                <c:pt idx="67">
                  <c:v>5.3622449999999999E-3</c:v>
                </c:pt>
                <c:pt idx="68">
                  <c:v>5.4444599999999991E-3</c:v>
                </c:pt>
                <c:pt idx="69">
                  <c:v>5.526675E-3</c:v>
                </c:pt>
                <c:pt idx="70">
                  <c:v>5.6180249999999996E-3</c:v>
                </c:pt>
                <c:pt idx="71">
                  <c:v>5.7002399999999996E-3</c:v>
                </c:pt>
                <c:pt idx="72">
                  <c:v>5.7824549999999997E-3</c:v>
                </c:pt>
                <c:pt idx="73">
                  <c:v>5.8646700000000006E-3</c:v>
                </c:pt>
                <c:pt idx="74">
                  <c:v>5.9468849999999998E-3</c:v>
                </c:pt>
                <c:pt idx="75">
                  <c:v>6.029099999999999E-3</c:v>
                </c:pt>
                <c:pt idx="76">
                  <c:v>6.1204500000000004E-3</c:v>
                </c:pt>
                <c:pt idx="77">
                  <c:v>6.2026649999999996E-3</c:v>
                </c:pt>
                <c:pt idx="78">
                  <c:v>6.2848800000000005E-3</c:v>
                </c:pt>
                <c:pt idx="79">
                  <c:v>6.3670949999999997E-3</c:v>
                </c:pt>
                <c:pt idx="80">
                  <c:v>6.4493099999999989E-3</c:v>
                </c:pt>
                <c:pt idx="81">
                  <c:v>6.5315249999999998E-3</c:v>
                </c:pt>
                <c:pt idx="82">
                  <c:v>6.6228749999999994E-3</c:v>
                </c:pt>
                <c:pt idx="83">
                  <c:v>6.7050900000000004E-3</c:v>
                </c:pt>
                <c:pt idx="84">
                  <c:v>6.7873050000000004E-3</c:v>
                </c:pt>
                <c:pt idx="85">
                  <c:v>6.8695200000000005E-3</c:v>
                </c:pt>
                <c:pt idx="86">
                  <c:v>6.9517349999999997E-3</c:v>
                </c:pt>
                <c:pt idx="87">
                  <c:v>7.0339499999999998E-3</c:v>
                </c:pt>
                <c:pt idx="88">
                  <c:v>7.1161650000000007E-3</c:v>
                </c:pt>
                <c:pt idx="89">
                  <c:v>7.2075150000000003E-3</c:v>
                </c:pt>
                <c:pt idx="90">
                  <c:v>7.2897299999999995E-3</c:v>
                </c:pt>
                <c:pt idx="91">
                  <c:v>7.3719450000000013E-3</c:v>
                </c:pt>
                <c:pt idx="92">
                  <c:v>7.4541600000000005E-3</c:v>
                </c:pt>
                <c:pt idx="93">
                  <c:v>7.5363749999999988E-3</c:v>
                </c:pt>
                <c:pt idx="94">
                  <c:v>7.6277249999999993E-3</c:v>
                </c:pt>
                <c:pt idx="95">
                  <c:v>7.7099399999999993E-3</c:v>
                </c:pt>
                <c:pt idx="96">
                  <c:v>7.7921550000000003E-3</c:v>
                </c:pt>
                <c:pt idx="97">
                  <c:v>7.8743699999999986E-3</c:v>
                </c:pt>
                <c:pt idx="98">
                  <c:v>7.9565849999999987E-3</c:v>
                </c:pt>
                <c:pt idx="99">
                  <c:v>8.0388000000000005E-3</c:v>
                </c:pt>
                <c:pt idx="100">
                  <c:v>8.1301499999999992E-3</c:v>
                </c:pt>
                <c:pt idx="101">
                  <c:v>8.212365000000001E-3</c:v>
                </c:pt>
                <c:pt idx="102">
                  <c:v>8.294580000000001E-3</c:v>
                </c:pt>
                <c:pt idx="103">
                  <c:v>8.3767950000000011E-3</c:v>
                </c:pt>
                <c:pt idx="104">
                  <c:v>8.4590099999999994E-3</c:v>
                </c:pt>
                <c:pt idx="105">
                  <c:v>8.5412249999999995E-3</c:v>
                </c:pt>
                <c:pt idx="106">
                  <c:v>8.632575E-3</c:v>
                </c:pt>
                <c:pt idx="107">
                  <c:v>8.71479E-3</c:v>
                </c:pt>
                <c:pt idx="108">
                  <c:v>8.7970049999999984E-3</c:v>
                </c:pt>
                <c:pt idx="109">
                  <c:v>8.8792200000000002E-3</c:v>
                </c:pt>
                <c:pt idx="110">
                  <c:v>8.9614350000000002E-3</c:v>
                </c:pt>
                <c:pt idx="111">
                  <c:v>9.0436499999999986E-3</c:v>
                </c:pt>
                <c:pt idx="112">
                  <c:v>9.134999999999999E-3</c:v>
                </c:pt>
                <c:pt idx="113">
                  <c:v>9.2172149999999991E-3</c:v>
                </c:pt>
                <c:pt idx="114">
                  <c:v>9.2994300000000009E-3</c:v>
                </c:pt>
                <c:pt idx="115">
                  <c:v>9.3816449999999992E-3</c:v>
                </c:pt>
                <c:pt idx="116">
                  <c:v>9.463860000000001E-3</c:v>
                </c:pt>
                <c:pt idx="117">
                  <c:v>9.5460749999999994E-3</c:v>
                </c:pt>
                <c:pt idx="118">
                  <c:v>9.6374249999999998E-3</c:v>
                </c:pt>
                <c:pt idx="119">
                  <c:v>9.7196399999999999E-3</c:v>
                </c:pt>
                <c:pt idx="120">
                  <c:v>9.8018549999999999E-3</c:v>
                </c:pt>
                <c:pt idx="121">
                  <c:v>9.8840700000000017E-3</c:v>
                </c:pt>
                <c:pt idx="122">
                  <c:v>9.9662849999999983E-3</c:v>
                </c:pt>
                <c:pt idx="123">
                  <c:v>1.00485E-2</c:v>
                </c:pt>
                <c:pt idx="124">
                  <c:v>1.0057635000000001E-2</c:v>
                </c:pt>
                <c:pt idx="125">
                  <c:v>7.3079999999999998E-5</c:v>
                </c:pt>
                <c:pt idx="126">
                  <c:v>7.3079999999999998E-5</c:v>
                </c:pt>
                <c:pt idx="127">
                  <c:v>7.3079999999999998E-5</c:v>
                </c:pt>
                <c:pt idx="128">
                  <c:v>7.3079999999999998E-5</c:v>
                </c:pt>
                <c:pt idx="129">
                  <c:v>7.3079999999999998E-5</c:v>
                </c:pt>
                <c:pt idx="130">
                  <c:v>7.3079999999999998E-5</c:v>
                </c:pt>
                <c:pt idx="131">
                  <c:v>7.3079999999999998E-5</c:v>
                </c:pt>
                <c:pt idx="132">
                  <c:v>7.3079999999999998E-5</c:v>
                </c:pt>
                <c:pt idx="133">
                  <c:v>7.3079999999999998E-5</c:v>
                </c:pt>
                <c:pt idx="134">
                  <c:v>7.3079999999999998E-5</c:v>
                </c:pt>
                <c:pt idx="135">
                  <c:v>7.3079999999999998E-5</c:v>
                </c:pt>
                <c:pt idx="136">
                  <c:v>7.3079999999999998E-5</c:v>
                </c:pt>
                <c:pt idx="137">
                  <c:v>7.3079999999999998E-5</c:v>
                </c:pt>
                <c:pt idx="138">
                  <c:v>7.3079999999999998E-5</c:v>
                </c:pt>
                <c:pt idx="139">
                  <c:v>7.3079999999999998E-5</c:v>
                </c:pt>
                <c:pt idx="140">
                  <c:v>7.3079999999999998E-5</c:v>
                </c:pt>
              </c:numCache>
            </c:numRef>
          </c:xVal>
          <c:yVal>
            <c:numRef>
              <c:f>'S3(water)'!$F$7:$F$985</c:f>
              <c:numCache>
                <c:formatCode>General</c:formatCode>
                <c:ptCount val="979"/>
                <c:pt idx="0">
                  <c:v>3.3703532939136818E-2</c:v>
                </c:pt>
                <c:pt idx="1">
                  <c:v>1.814805619799675E-2</c:v>
                </c:pt>
                <c:pt idx="2">
                  <c:v>4.9259009680276883E-2</c:v>
                </c:pt>
                <c:pt idx="3">
                  <c:v>0.74666288357472321</c:v>
                </c:pt>
                <c:pt idx="4">
                  <c:v>1.7136016138930272</c:v>
                </c:pt>
                <c:pt idx="5">
                  <c:v>2.786704202631578</c:v>
                </c:pt>
                <c:pt idx="6">
                  <c:v>3.8700724736402079</c:v>
                </c:pt>
                <c:pt idx="7">
                  <c:v>4.9766564747183057</c:v>
                </c:pt>
                <c:pt idx="8">
                  <c:v>6.1168220352868738</c:v>
                </c:pt>
                <c:pt idx="9">
                  <c:v>7.2542816089523496</c:v>
                </c:pt>
                <c:pt idx="10">
                  <c:v>8.3812158383258648</c:v>
                </c:pt>
                <c:pt idx="11">
                  <c:v>9.4951252817356107</c:v>
                </c:pt>
                <c:pt idx="12">
                  <c:v>10.621886107287708</c:v>
                </c:pt>
                <c:pt idx="13">
                  <c:v>11.808140210067384</c:v>
                </c:pt>
                <c:pt idx="14">
                  <c:v>12.973557402966104</c:v>
                </c:pt>
                <c:pt idx="15">
                  <c:v>14.177734904809817</c:v>
                </c:pt>
                <c:pt idx="16">
                  <c:v>15.26521905319569</c:v>
                </c:pt>
                <c:pt idx="17">
                  <c:v>16.476880538527499</c:v>
                </c:pt>
                <c:pt idx="18">
                  <c:v>17.667794816987751</c:v>
                </c:pt>
                <c:pt idx="19">
                  <c:v>18.863792260620141</c:v>
                </c:pt>
                <c:pt idx="20">
                  <c:v>20.064874349392191</c:v>
                </c:pt>
                <c:pt idx="21">
                  <c:v>21.219237802380324</c:v>
                </c:pt>
                <c:pt idx="22">
                  <c:v>22.433086072225016</c:v>
                </c:pt>
                <c:pt idx="23">
                  <c:v>23.641551673323377</c:v>
                </c:pt>
                <c:pt idx="24">
                  <c:v>24.78528900568849</c:v>
                </c:pt>
                <c:pt idx="25">
                  <c:v>25.949663946480449</c:v>
                </c:pt>
                <c:pt idx="26">
                  <c:v>27.137265721910623</c:v>
                </c:pt>
                <c:pt idx="27">
                  <c:v>28.322197875049294</c:v>
                </c:pt>
                <c:pt idx="28">
                  <c:v>29.522460067211593</c:v>
                </c:pt>
                <c:pt idx="29">
                  <c:v>30.709824683230863</c:v>
                </c:pt>
                <c:pt idx="30">
                  <c:v>31.943722638797894</c:v>
                </c:pt>
                <c:pt idx="31">
                  <c:v>33.174956701845772</c:v>
                </c:pt>
                <c:pt idx="32">
                  <c:v>34.30255578130442</c:v>
                </c:pt>
                <c:pt idx="33">
                  <c:v>35.523295428509186</c:v>
                </c:pt>
                <c:pt idx="34">
                  <c:v>36.736201335468785</c:v>
                </c:pt>
                <c:pt idx="35">
                  <c:v>37.9463063524367</c:v>
                </c:pt>
                <c:pt idx="36">
                  <c:v>39.096955328264769</c:v>
                </c:pt>
                <c:pt idx="37">
                  <c:v>40.351092804596462</c:v>
                </c:pt>
                <c:pt idx="38">
                  <c:v>41.550811183669637</c:v>
                </c:pt>
                <c:pt idx="39">
                  <c:v>42.727179255467703</c:v>
                </c:pt>
                <c:pt idx="40">
                  <c:v>43.890554845885553</c:v>
                </c:pt>
                <c:pt idx="41">
                  <c:v>45.113255593185556</c:v>
                </c:pt>
                <c:pt idx="42">
                  <c:v>46.364532839037338</c:v>
                </c:pt>
                <c:pt idx="43">
                  <c:v>47.509649520302162</c:v>
                </c:pt>
                <c:pt idx="44">
                  <c:v>48.734954654540871</c:v>
                </c:pt>
                <c:pt idx="45">
                  <c:v>49.975744766427916</c:v>
                </c:pt>
                <c:pt idx="46">
                  <c:v>51.133521380785659</c:v>
                </c:pt>
                <c:pt idx="47">
                  <c:v>52.394935380216296</c:v>
                </c:pt>
                <c:pt idx="48">
                  <c:v>53.578680073060326</c:v>
                </c:pt>
                <c:pt idx="49">
                  <c:v>54.770156360567036</c:v>
                </c:pt>
                <c:pt idx="50">
                  <c:v>55.974540960577656</c:v>
                </c:pt>
                <c:pt idx="51">
                  <c:v>57.163372402468724</c:v>
                </c:pt>
                <c:pt idx="52">
                  <c:v>58.378053250201525</c:v>
                </c:pt>
                <c:pt idx="53">
                  <c:v>59.600313749509894</c:v>
                </c:pt>
                <c:pt idx="54">
                  <c:v>60.77872668524406</c:v>
                </c:pt>
                <c:pt idx="55">
                  <c:v>62.037326785404474</c:v>
                </c:pt>
                <c:pt idx="56">
                  <c:v>63.171721833426055</c:v>
                </c:pt>
                <c:pt idx="57">
                  <c:v>64.399242510569451</c:v>
                </c:pt>
                <c:pt idx="58">
                  <c:v>65.585204650590427</c:v>
                </c:pt>
                <c:pt idx="59">
                  <c:v>66.810116076198923</c:v>
                </c:pt>
                <c:pt idx="60">
                  <c:v>67.996214019936005</c:v>
                </c:pt>
                <c:pt idx="61">
                  <c:v>69.182306933148581</c:v>
                </c:pt>
                <c:pt idx="62">
                  <c:v>70.394265816666149</c:v>
                </c:pt>
                <c:pt idx="63">
                  <c:v>71.593288891595549</c:v>
                </c:pt>
                <c:pt idx="64">
                  <c:v>72.735265543395329</c:v>
                </c:pt>
                <c:pt idx="65">
                  <c:v>73.957577262513638</c:v>
                </c:pt>
                <c:pt idx="66">
                  <c:v>75.154026768305116</c:v>
                </c:pt>
                <c:pt idx="67">
                  <c:v>76.353070775792332</c:v>
                </c:pt>
                <c:pt idx="68">
                  <c:v>77.53660499729024</c:v>
                </c:pt>
                <c:pt idx="69">
                  <c:v>78.629621303620127</c:v>
                </c:pt>
                <c:pt idx="70">
                  <c:v>79.838931070367295</c:v>
                </c:pt>
                <c:pt idx="71">
                  <c:v>81.02510062837905</c:v>
                </c:pt>
                <c:pt idx="72">
                  <c:v>82.151800266246255</c:v>
                </c:pt>
                <c:pt idx="73">
                  <c:v>83.374221270084462</c:v>
                </c:pt>
                <c:pt idx="74">
                  <c:v>84.503553736912906</c:v>
                </c:pt>
                <c:pt idx="75">
                  <c:v>85.656190581449238</c:v>
                </c:pt>
                <c:pt idx="76">
                  <c:v>86.764794650660804</c:v>
                </c:pt>
                <c:pt idx="77">
                  <c:v>87.904563888663333</c:v>
                </c:pt>
                <c:pt idx="78">
                  <c:v>89.054711403802983</c:v>
                </c:pt>
                <c:pt idx="79">
                  <c:v>90.160926775545562</c:v>
                </c:pt>
                <c:pt idx="80">
                  <c:v>91.313732838070308</c:v>
                </c:pt>
                <c:pt idx="81">
                  <c:v>92.45881918029302</c:v>
                </c:pt>
                <c:pt idx="82">
                  <c:v>93.549574112111529</c:v>
                </c:pt>
                <c:pt idx="83">
                  <c:v>94.681819898871794</c:v>
                </c:pt>
                <c:pt idx="84">
                  <c:v>95.816697604238144</c:v>
                </c:pt>
                <c:pt idx="85">
                  <c:v>96.912829996683598</c:v>
                </c:pt>
                <c:pt idx="86">
                  <c:v>97.949530031630275</c:v>
                </c:pt>
                <c:pt idx="87">
                  <c:v>99.076799082273567</c:v>
                </c:pt>
                <c:pt idx="88">
                  <c:v>100.16532936487522</c:v>
                </c:pt>
                <c:pt idx="89">
                  <c:v>101.25907024445615</c:v>
                </c:pt>
                <c:pt idx="90">
                  <c:v>102.38910025734205</c:v>
                </c:pt>
                <c:pt idx="91">
                  <c:v>103.49332879001284</c:v>
                </c:pt>
                <c:pt idx="92">
                  <c:v>104.55882706312806</c:v>
                </c:pt>
                <c:pt idx="93">
                  <c:v>105.66059598177668</c:v>
                </c:pt>
                <c:pt idx="94">
                  <c:v>106.74693220131203</c:v>
                </c:pt>
                <c:pt idx="95">
                  <c:v>107.83591226571122</c:v>
                </c:pt>
                <c:pt idx="96">
                  <c:v>108.90168704783795</c:v>
                </c:pt>
                <c:pt idx="97">
                  <c:v>109.9959821920384</c:v>
                </c:pt>
                <c:pt idx="98">
                  <c:v>111.02311044713534</c:v>
                </c:pt>
                <c:pt idx="99">
                  <c:v>112.0968663678771</c:v>
                </c:pt>
                <c:pt idx="100">
                  <c:v>113.17852505912123</c:v>
                </c:pt>
                <c:pt idx="101">
                  <c:v>114.26279259778836</c:v>
                </c:pt>
                <c:pt idx="102">
                  <c:v>115.38852262046319</c:v>
                </c:pt>
                <c:pt idx="103">
                  <c:v>116.44968061922283</c:v>
                </c:pt>
                <c:pt idx="104">
                  <c:v>117.49799312324784</c:v>
                </c:pt>
                <c:pt idx="105">
                  <c:v>118.59036071703581</c:v>
                </c:pt>
                <c:pt idx="106">
                  <c:v>119.67000621185279</c:v>
                </c:pt>
                <c:pt idx="107">
                  <c:v>120.71601113437694</c:v>
                </c:pt>
                <c:pt idx="108">
                  <c:v>121.79831911903688</c:v>
                </c:pt>
                <c:pt idx="109">
                  <c:v>122.88330978249714</c:v>
                </c:pt>
                <c:pt idx="110">
                  <c:v>123.97357163303523</c:v>
                </c:pt>
                <c:pt idx="111">
                  <c:v>125.06393387811465</c:v>
                </c:pt>
                <c:pt idx="112">
                  <c:v>126.08474048175933</c:v>
                </c:pt>
                <c:pt idx="113">
                  <c:v>127.14169361337045</c:v>
                </c:pt>
                <c:pt idx="114">
                  <c:v>128.22203153110695</c:v>
                </c:pt>
                <c:pt idx="115">
                  <c:v>129.29471773407181</c:v>
                </c:pt>
                <c:pt idx="116">
                  <c:v>130.29250076434431</c:v>
                </c:pt>
                <c:pt idx="117">
                  <c:v>131.38610110166414</c:v>
                </c:pt>
                <c:pt idx="118">
                  <c:v>132.46195014021191</c:v>
                </c:pt>
                <c:pt idx="119">
                  <c:v>133.48336199481778</c:v>
                </c:pt>
                <c:pt idx="120">
                  <c:v>134.50488987278578</c:v>
                </c:pt>
                <c:pt idx="121">
                  <c:v>135.57827319469359</c:v>
                </c:pt>
                <c:pt idx="122">
                  <c:v>136.62332199890977</c:v>
                </c:pt>
                <c:pt idx="123">
                  <c:v>137.61934079959926</c:v>
                </c:pt>
                <c:pt idx="124">
                  <c:v>11.289585983221759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7C-4DEC-8C08-2E0A48F4C8E6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[2]S3!$G$7:$G$980</c:f>
              <c:numCache>
                <c:formatCode>General</c:formatCode>
                <c:ptCount val="9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8.2237499999999946E-5</c:v>
                </c:pt>
                <c:pt idx="5">
                  <c:v>1.6447500000000003E-4</c:v>
                </c:pt>
                <c:pt idx="6">
                  <c:v>2.4671250000000001E-4</c:v>
                </c:pt>
                <c:pt idx="7">
                  <c:v>3.380875E-4</c:v>
                </c:pt>
                <c:pt idx="8">
                  <c:v>4.2032499999999998E-4</c:v>
                </c:pt>
                <c:pt idx="9">
                  <c:v>5.0256249999999997E-4</c:v>
                </c:pt>
                <c:pt idx="10">
                  <c:v>5.8480000000000012E-4</c:v>
                </c:pt>
                <c:pt idx="11">
                  <c:v>6.6703750000000005E-4</c:v>
                </c:pt>
                <c:pt idx="12">
                  <c:v>7.5841250000000004E-4</c:v>
                </c:pt>
                <c:pt idx="13">
                  <c:v>8.4065000000000019E-4</c:v>
                </c:pt>
                <c:pt idx="14">
                  <c:v>9.2288750000000001E-4</c:v>
                </c:pt>
                <c:pt idx="15">
                  <c:v>1.0051250000000002E-3</c:v>
                </c:pt>
                <c:pt idx="16">
                  <c:v>1.0873625000000001E-3</c:v>
                </c:pt>
                <c:pt idx="17">
                  <c:v>1.1696000000000002E-3</c:v>
                </c:pt>
                <c:pt idx="18">
                  <c:v>1.2518375000000004E-3</c:v>
                </c:pt>
                <c:pt idx="19">
                  <c:v>1.3432125E-3</c:v>
                </c:pt>
                <c:pt idx="20">
                  <c:v>1.42545E-3</c:v>
                </c:pt>
                <c:pt idx="21">
                  <c:v>1.5076875000000001E-3</c:v>
                </c:pt>
                <c:pt idx="22">
                  <c:v>1.5899250000000003E-3</c:v>
                </c:pt>
                <c:pt idx="23">
                  <c:v>1.6721625000000002E-3</c:v>
                </c:pt>
                <c:pt idx="24">
                  <c:v>1.7544000000000004E-3</c:v>
                </c:pt>
                <c:pt idx="25">
                  <c:v>1.8457750000000007E-3</c:v>
                </c:pt>
                <c:pt idx="26">
                  <c:v>1.9280125000000004E-3</c:v>
                </c:pt>
                <c:pt idx="27">
                  <c:v>2.0102500000000003E-3</c:v>
                </c:pt>
                <c:pt idx="28">
                  <c:v>2.0924875000000003E-3</c:v>
                </c:pt>
                <c:pt idx="29">
                  <c:v>2.1747250000000002E-3</c:v>
                </c:pt>
                <c:pt idx="30">
                  <c:v>2.2569625000000001E-3</c:v>
                </c:pt>
                <c:pt idx="31">
                  <c:v>2.3483375000000004E-3</c:v>
                </c:pt>
                <c:pt idx="32">
                  <c:v>2.4305750000000004E-3</c:v>
                </c:pt>
                <c:pt idx="33">
                  <c:v>2.5128125000000007E-3</c:v>
                </c:pt>
                <c:pt idx="34">
                  <c:v>2.5950499999999998E-3</c:v>
                </c:pt>
                <c:pt idx="35">
                  <c:v>2.6772875000000002E-3</c:v>
                </c:pt>
                <c:pt idx="36">
                  <c:v>2.7595250000000001E-3</c:v>
                </c:pt>
                <c:pt idx="37">
                  <c:v>2.8509E-3</c:v>
                </c:pt>
                <c:pt idx="38">
                  <c:v>2.9331375000000003E-3</c:v>
                </c:pt>
                <c:pt idx="39">
                  <c:v>3.0153750000000003E-3</c:v>
                </c:pt>
                <c:pt idx="40">
                  <c:v>3.0976124999999998E-3</c:v>
                </c:pt>
                <c:pt idx="41">
                  <c:v>3.1798500000000006E-3</c:v>
                </c:pt>
                <c:pt idx="42">
                  <c:v>3.2620875000000005E-3</c:v>
                </c:pt>
                <c:pt idx="43">
                  <c:v>3.3534624999999999E-3</c:v>
                </c:pt>
                <c:pt idx="44">
                  <c:v>3.4357000000000012E-3</c:v>
                </c:pt>
                <c:pt idx="45">
                  <c:v>3.5179375000000007E-3</c:v>
                </c:pt>
                <c:pt idx="46">
                  <c:v>3.6001750000000006E-3</c:v>
                </c:pt>
                <c:pt idx="47">
                  <c:v>3.6824125000000001E-3</c:v>
                </c:pt>
                <c:pt idx="48">
                  <c:v>3.7646500000000005E-3</c:v>
                </c:pt>
                <c:pt idx="49">
                  <c:v>3.8560250000000008E-3</c:v>
                </c:pt>
                <c:pt idx="50">
                  <c:v>3.9382625000000003E-3</c:v>
                </c:pt>
                <c:pt idx="51">
                  <c:v>4.0205000000000006E-3</c:v>
                </c:pt>
                <c:pt idx="52">
                  <c:v>4.1027375000000001E-3</c:v>
                </c:pt>
                <c:pt idx="53">
                  <c:v>4.1849750000000005E-3</c:v>
                </c:pt>
                <c:pt idx="54">
                  <c:v>4.2672125E-3</c:v>
                </c:pt>
                <c:pt idx="55">
                  <c:v>4.3585875000000003E-3</c:v>
                </c:pt>
                <c:pt idx="56">
                  <c:v>4.4408250000000007E-3</c:v>
                </c:pt>
                <c:pt idx="57">
                  <c:v>4.5230625000000002E-3</c:v>
                </c:pt>
                <c:pt idx="58">
                  <c:v>4.5961624999999997E-3</c:v>
                </c:pt>
              </c:numCache>
            </c:numRef>
          </c:xVal>
          <c:yVal>
            <c:numRef>
              <c:f>[2]S3!$F$7:$F$980</c:f>
              <c:numCache>
                <c:formatCode>General</c:formatCode>
                <c:ptCount val="974"/>
                <c:pt idx="0">
                  <c:v>3.3685093036355564E-2</c:v>
                </c:pt>
                <c:pt idx="1">
                  <c:v>0.14251385515381201</c:v>
                </c:pt>
                <c:pt idx="2">
                  <c:v>0.10882876211745643</c:v>
                </c:pt>
                <c:pt idx="3">
                  <c:v>2.0729288022372651E-2</c:v>
                </c:pt>
                <c:pt idx="4">
                  <c:v>0.58816147858736512</c:v>
                </c:pt>
                <c:pt idx="5">
                  <c:v>1.6115273788175175</c:v>
                </c:pt>
                <c:pt idx="6">
                  <c:v>2.5182011318320807</c:v>
                </c:pt>
                <c:pt idx="7">
                  <c:v>3.5542898628872752</c:v>
                </c:pt>
                <c:pt idx="8">
                  <c:v>4.4711261535783988</c:v>
                </c:pt>
                <c:pt idx="9">
                  <c:v>5.6080476699038657</c:v>
                </c:pt>
                <c:pt idx="10">
                  <c:v>6.6308879250601658</c:v>
                </c:pt>
                <c:pt idx="11">
                  <c:v>7.6329083412571253</c:v>
                </c:pt>
                <c:pt idx="12">
                  <c:v>8.795360949342367</c:v>
                </c:pt>
                <c:pt idx="13">
                  <c:v>9.8826427355174591</c:v>
                </c:pt>
                <c:pt idx="14">
                  <c:v>11.083770013573364</c:v>
                </c:pt>
                <c:pt idx="15">
                  <c:v>12.077625207562789</c:v>
                </c:pt>
                <c:pt idx="16">
                  <c:v>13.296672978403169</c:v>
                </c:pt>
                <c:pt idx="17">
                  <c:v>14.541507615712968</c:v>
                </c:pt>
                <c:pt idx="18">
                  <c:v>15.628295933024528</c:v>
                </c:pt>
                <c:pt idx="19">
                  <c:v>16.865075962699802</c:v>
                </c:pt>
                <c:pt idx="20">
                  <c:v>18.013810369083529</c:v>
                </c:pt>
                <c:pt idx="21">
                  <c:v>19.014891004746783</c:v>
                </c:pt>
                <c:pt idx="22">
                  <c:v>20.212637444930984</c:v>
                </c:pt>
                <c:pt idx="23">
                  <c:v>21.651032409080113</c:v>
                </c:pt>
                <c:pt idx="24">
                  <c:v>22.543147069214079</c:v>
                </c:pt>
                <c:pt idx="25">
                  <c:v>23.709460246076798</c:v>
                </c:pt>
                <c:pt idx="26">
                  <c:v>24.899090826145613</c:v>
                </c:pt>
                <c:pt idx="27">
                  <c:v>25.943702918208697</c:v>
                </c:pt>
                <c:pt idx="28">
                  <c:v>26.996011263120806</c:v>
                </c:pt>
                <c:pt idx="29">
                  <c:v>28.309636417937273</c:v>
                </c:pt>
                <c:pt idx="30">
                  <c:v>29.351451971630954</c:v>
                </c:pt>
                <c:pt idx="31">
                  <c:v>30.550931372387542</c:v>
                </c:pt>
                <c:pt idx="32">
                  <c:v>31.680597167398915</c:v>
                </c:pt>
                <c:pt idx="33">
                  <c:v>32.70152142150588</c:v>
                </c:pt>
                <c:pt idx="34">
                  <c:v>34.048411542747019</c:v>
                </c:pt>
                <c:pt idx="35">
                  <c:v>35.177887002141873</c:v>
                </c:pt>
                <c:pt idx="36">
                  <c:v>36.452192189194186</c:v>
                </c:pt>
                <c:pt idx="37">
                  <c:v>37.638325476044479</c:v>
                </c:pt>
                <c:pt idx="38">
                  <c:v>38.542547509371005</c:v>
                </c:pt>
                <c:pt idx="39">
                  <c:v>39.953786868802155</c:v>
                </c:pt>
                <c:pt idx="40">
                  <c:v>40.9251808929587</c:v>
                </c:pt>
                <c:pt idx="41">
                  <c:v>42.142287829492389</c:v>
                </c:pt>
                <c:pt idx="42">
                  <c:v>43.346410103689252</c:v>
                </c:pt>
                <c:pt idx="43">
                  <c:v>44.472735058148885</c:v>
                </c:pt>
                <c:pt idx="44">
                  <c:v>45.477597064870999</c:v>
                </c:pt>
                <c:pt idx="45">
                  <c:v>46.774704629922446</c:v>
                </c:pt>
                <c:pt idx="46">
                  <c:v>47.69673034370885</c:v>
                </c:pt>
                <c:pt idx="47">
                  <c:v>49.081694512536735</c:v>
                </c:pt>
                <c:pt idx="48">
                  <c:v>50.070906828788864</c:v>
                </c:pt>
                <c:pt idx="49">
                  <c:v>51.103912004057158</c:v>
                </c:pt>
                <c:pt idx="50">
                  <c:v>52.579277929295621</c:v>
                </c:pt>
                <c:pt idx="51">
                  <c:v>53.565827378005601</c:v>
                </c:pt>
                <c:pt idx="52">
                  <c:v>54.707521654722967</c:v>
                </c:pt>
                <c:pt idx="53">
                  <c:v>55.725066514977676</c:v>
                </c:pt>
                <c:pt idx="54">
                  <c:v>56.856376462448011</c:v>
                </c:pt>
                <c:pt idx="55">
                  <c:v>57.868573056228684</c:v>
                </c:pt>
                <c:pt idx="56">
                  <c:v>59.061911143983167</c:v>
                </c:pt>
                <c:pt idx="57">
                  <c:v>60.164731966095218</c:v>
                </c:pt>
                <c:pt idx="58">
                  <c:v>61.169428358785588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27C-4DEC-8C08-2E0A48F4C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6696"/>
        <c:axId val="413727088"/>
      </c:scatterChart>
      <c:valAx>
        <c:axId val="413726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7088"/>
        <c:crosses val="autoZero"/>
        <c:crossBetween val="midCat"/>
      </c:valAx>
      <c:valAx>
        <c:axId val="413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6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'S4(water)'!$D$7:$D$985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1.9E-2</c:v>
                </c:pt>
                <c:pt idx="7">
                  <c:v>2.8000000000000001E-2</c:v>
                </c:pt>
                <c:pt idx="8">
                  <c:v>3.7000000000000005E-2</c:v>
                </c:pt>
                <c:pt idx="9">
                  <c:v>4.5999999999999999E-2</c:v>
                </c:pt>
                <c:pt idx="10">
                  <c:v>5.4999999999999993E-2</c:v>
                </c:pt>
                <c:pt idx="11">
                  <c:v>6.5000000000000002E-2</c:v>
                </c:pt>
                <c:pt idx="12">
                  <c:v>7.400000000000001E-2</c:v>
                </c:pt>
                <c:pt idx="13">
                  <c:v>8.3000000000000004E-2</c:v>
                </c:pt>
                <c:pt idx="14">
                  <c:v>9.1999999999999998E-2</c:v>
                </c:pt>
                <c:pt idx="15">
                  <c:v>0.10100000000000001</c:v>
                </c:pt>
                <c:pt idx="16">
                  <c:v>0.11</c:v>
                </c:pt>
                <c:pt idx="17">
                  <c:v>0.12000000000000001</c:v>
                </c:pt>
                <c:pt idx="18">
                  <c:v>0.129</c:v>
                </c:pt>
                <c:pt idx="19">
                  <c:v>0.13800000000000001</c:v>
                </c:pt>
                <c:pt idx="20">
                  <c:v>0.14699999999999999</c:v>
                </c:pt>
                <c:pt idx="21">
                  <c:v>0.156</c:v>
                </c:pt>
                <c:pt idx="22">
                  <c:v>0.16500000000000001</c:v>
                </c:pt>
                <c:pt idx="23">
                  <c:v>0.17500000000000002</c:v>
                </c:pt>
                <c:pt idx="24">
                  <c:v>0.184</c:v>
                </c:pt>
                <c:pt idx="25">
                  <c:v>0.193</c:v>
                </c:pt>
                <c:pt idx="26">
                  <c:v>0.20200000000000001</c:v>
                </c:pt>
                <c:pt idx="27">
                  <c:v>0.21099999999999999</c:v>
                </c:pt>
                <c:pt idx="28">
                  <c:v>0.22</c:v>
                </c:pt>
                <c:pt idx="29">
                  <c:v>0.23</c:v>
                </c:pt>
                <c:pt idx="30">
                  <c:v>0.23899999999999999</c:v>
                </c:pt>
                <c:pt idx="31">
                  <c:v>0.248</c:v>
                </c:pt>
                <c:pt idx="32">
                  <c:v>0.25700000000000001</c:v>
                </c:pt>
                <c:pt idx="33">
                  <c:v>0.26600000000000001</c:v>
                </c:pt>
                <c:pt idx="34">
                  <c:v>0.27500000000000002</c:v>
                </c:pt>
                <c:pt idx="35">
                  <c:v>0.28500000000000003</c:v>
                </c:pt>
                <c:pt idx="36">
                  <c:v>0.29399999999999998</c:v>
                </c:pt>
                <c:pt idx="37">
                  <c:v>0.30299999999999999</c:v>
                </c:pt>
                <c:pt idx="38">
                  <c:v>0.312</c:v>
                </c:pt>
                <c:pt idx="39">
                  <c:v>0.32100000000000001</c:v>
                </c:pt>
                <c:pt idx="40">
                  <c:v>0.33</c:v>
                </c:pt>
                <c:pt idx="41">
                  <c:v>0.33900000000000002</c:v>
                </c:pt>
                <c:pt idx="42">
                  <c:v>0.34899999999999998</c:v>
                </c:pt>
                <c:pt idx="43">
                  <c:v>0.35799999999999998</c:v>
                </c:pt>
                <c:pt idx="44">
                  <c:v>0.36699999999999999</c:v>
                </c:pt>
                <c:pt idx="45">
                  <c:v>0.376</c:v>
                </c:pt>
                <c:pt idx="46">
                  <c:v>0.38500000000000001</c:v>
                </c:pt>
                <c:pt idx="47">
                  <c:v>0.39500000000000002</c:v>
                </c:pt>
                <c:pt idx="48">
                  <c:v>0.40400000000000003</c:v>
                </c:pt>
                <c:pt idx="49">
                  <c:v>0.41299999999999998</c:v>
                </c:pt>
                <c:pt idx="50">
                  <c:v>0.42199999999999999</c:v>
                </c:pt>
                <c:pt idx="51">
                  <c:v>0.43099999999999999</c:v>
                </c:pt>
                <c:pt idx="52">
                  <c:v>0.44</c:v>
                </c:pt>
                <c:pt idx="53">
                  <c:v>0.45</c:v>
                </c:pt>
                <c:pt idx="54">
                  <c:v>0.45900000000000002</c:v>
                </c:pt>
                <c:pt idx="55">
                  <c:v>0.46800000000000003</c:v>
                </c:pt>
                <c:pt idx="56">
                  <c:v>0.47699999999999998</c:v>
                </c:pt>
                <c:pt idx="57">
                  <c:v>0.48599999999999999</c:v>
                </c:pt>
                <c:pt idx="58">
                  <c:v>0.495</c:v>
                </c:pt>
                <c:pt idx="59">
                  <c:v>0.504</c:v>
                </c:pt>
                <c:pt idx="60">
                  <c:v>0.51400000000000001</c:v>
                </c:pt>
                <c:pt idx="61">
                  <c:v>0.52300000000000002</c:v>
                </c:pt>
                <c:pt idx="62">
                  <c:v>0.53200000000000003</c:v>
                </c:pt>
                <c:pt idx="63">
                  <c:v>0.54100000000000004</c:v>
                </c:pt>
                <c:pt idx="64">
                  <c:v>0.55000000000000004</c:v>
                </c:pt>
                <c:pt idx="65">
                  <c:v>0.56000000000000005</c:v>
                </c:pt>
                <c:pt idx="66">
                  <c:v>0.56899999999999995</c:v>
                </c:pt>
                <c:pt idx="67">
                  <c:v>0.57799999999999996</c:v>
                </c:pt>
                <c:pt idx="68">
                  <c:v>0.58699999999999997</c:v>
                </c:pt>
                <c:pt idx="69">
                  <c:v>0.59599999999999997</c:v>
                </c:pt>
                <c:pt idx="70">
                  <c:v>0.60499999999999998</c:v>
                </c:pt>
                <c:pt idx="71">
                  <c:v>0.61499999999999999</c:v>
                </c:pt>
                <c:pt idx="72">
                  <c:v>0.624</c:v>
                </c:pt>
                <c:pt idx="73">
                  <c:v>0.63300000000000001</c:v>
                </c:pt>
                <c:pt idx="74">
                  <c:v>0.64200000000000002</c:v>
                </c:pt>
                <c:pt idx="75">
                  <c:v>0.65100000000000002</c:v>
                </c:pt>
                <c:pt idx="76">
                  <c:v>0.66</c:v>
                </c:pt>
                <c:pt idx="77">
                  <c:v>0.67</c:v>
                </c:pt>
                <c:pt idx="78">
                  <c:v>0.67900000000000005</c:v>
                </c:pt>
                <c:pt idx="79">
                  <c:v>0.68800000000000006</c:v>
                </c:pt>
                <c:pt idx="80">
                  <c:v>0.69699999999999995</c:v>
                </c:pt>
                <c:pt idx="81">
                  <c:v>0.70599999999999996</c:v>
                </c:pt>
                <c:pt idx="82">
                  <c:v>0.71499999999999997</c:v>
                </c:pt>
                <c:pt idx="83">
                  <c:v>0.72499999999999998</c:v>
                </c:pt>
                <c:pt idx="84">
                  <c:v>0.73399999999999999</c:v>
                </c:pt>
                <c:pt idx="85">
                  <c:v>0.74299999999999999</c:v>
                </c:pt>
                <c:pt idx="86">
                  <c:v>0.752</c:v>
                </c:pt>
                <c:pt idx="87">
                  <c:v>0.76100000000000001</c:v>
                </c:pt>
                <c:pt idx="88">
                  <c:v>0.77</c:v>
                </c:pt>
                <c:pt idx="89">
                  <c:v>0.78</c:v>
                </c:pt>
                <c:pt idx="90">
                  <c:v>0.78900000000000003</c:v>
                </c:pt>
                <c:pt idx="91">
                  <c:v>0.79800000000000004</c:v>
                </c:pt>
                <c:pt idx="92">
                  <c:v>0.80700000000000005</c:v>
                </c:pt>
                <c:pt idx="93">
                  <c:v>0.81600000000000006</c:v>
                </c:pt>
                <c:pt idx="94">
                  <c:v>0.82499999999999996</c:v>
                </c:pt>
                <c:pt idx="95">
                  <c:v>0.83499999999999996</c:v>
                </c:pt>
                <c:pt idx="96">
                  <c:v>0.84399999999999997</c:v>
                </c:pt>
                <c:pt idx="97">
                  <c:v>0.85299999999999998</c:v>
                </c:pt>
                <c:pt idx="98">
                  <c:v>0.86199999999999999</c:v>
                </c:pt>
                <c:pt idx="99">
                  <c:v>0.871</c:v>
                </c:pt>
                <c:pt idx="100">
                  <c:v>0.88</c:v>
                </c:pt>
                <c:pt idx="101">
                  <c:v>0.89</c:v>
                </c:pt>
                <c:pt idx="102">
                  <c:v>0.89900000000000002</c:v>
                </c:pt>
                <c:pt idx="103">
                  <c:v>0.90800000000000003</c:v>
                </c:pt>
                <c:pt idx="104">
                  <c:v>0.91700000000000004</c:v>
                </c:pt>
                <c:pt idx="105">
                  <c:v>0.92600000000000005</c:v>
                </c:pt>
                <c:pt idx="106">
                  <c:v>0.93500000000000005</c:v>
                </c:pt>
                <c:pt idx="107">
                  <c:v>0.94499999999999995</c:v>
                </c:pt>
                <c:pt idx="108">
                  <c:v>0.95399999999999996</c:v>
                </c:pt>
                <c:pt idx="109">
                  <c:v>0.96299999999999997</c:v>
                </c:pt>
                <c:pt idx="110">
                  <c:v>0.97199999999999998</c:v>
                </c:pt>
                <c:pt idx="111">
                  <c:v>0.98099999999999998</c:v>
                </c:pt>
                <c:pt idx="112">
                  <c:v>0.99</c:v>
                </c:pt>
                <c:pt idx="113">
                  <c:v>0.999</c:v>
                </c:pt>
                <c:pt idx="114">
                  <c:v>1.0089999999999999</c:v>
                </c:pt>
                <c:pt idx="115">
                  <c:v>1.018</c:v>
                </c:pt>
                <c:pt idx="116">
                  <c:v>1.0269999999999999</c:v>
                </c:pt>
                <c:pt idx="117">
                  <c:v>1.036</c:v>
                </c:pt>
                <c:pt idx="118">
                  <c:v>1.0449999999999999</c:v>
                </c:pt>
                <c:pt idx="119">
                  <c:v>1.0549999999999999</c:v>
                </c:pt>
                <c:pt idx="120">
                  <c:v>1.0640000000000001</c:v>
                </c:pt>
                <c:pt idx="121">
                  <c:v>1.073</c:v>
                </c:pt>
                <c:pt idx="122">
                  <c:v>1.0820000000000001</c:v>
                </c:pt>
                <c:pt idx="123">
                  <c:v>1.091</c:v>
                </c:pt>
                <c:pt idx="124">
                  <c:v>1.1000000000000001</c:v>
                </c:pt>
                <c:pt idx="125">
                  <c:v>1.1040000000000001</c:v>
                </c:pt>
                <c:pt idx="126">
                  <c:v>4.0000000000000001E-3</c:v>
                </c:pt>
                <c:pt idx="127">
                  <c:v>4.0000000000000001E-3</c:v>
                </c:pt>
                <c:pt idx="128">
                  <c:v>4.0000000000000001E-3</c:v>
                </c:pt>
                <c:pt idx="129">
                  <c:v>4.0000000000000001E-3</c:v>
                </c:pt>
                <c:pt idx="130">
                  <c:v>4.0000000000000001E-3</c:v>
                </c:pt>
                <c:pt idx="131">
                  <c:v>4.0000000000000001E-3</c:v>
                </c:pt>
                <c:pt idx="132">
                  <c:v>4.0000000000000001E-3</c:v>
                </c:pt>
                <c:pt idx="133">
                  <c:v>4.0000000000000001E-3</c:v>
                </c:pt>
                <c:pt idx="134">
                  <c:v>4.0000000000000001E-3</c:v>
                </c:pt>
                <c:pt idx="135">
                  <c:v>4.0000000000000001E-3</c:v>
                </c:pt>
                <c:pt idx="136">
                  <c:v>4.0000000000000001E-3</c:v>
                </c:pt>
                <c:pt idx="137">
                  <c:v>4.0000000000000001E-3</c:v>
                </c:pt>
                <c:pt idx="138">
                  <c:v>4.0000000000000001E-3</c:v>
                </c:pt>
                <c:pt idx="139">
                  <c:v>4.0000000000000001E-3</c:v>
                </c:pt>
                <c:pt idx="140">
                  <c:v>4.0000000000000001E-3</c:v>
                </c:pt>
              </c:numCache>
            </c:numRef>
          </c:xVal>
          <c:yVal>
            <c:numRef>
              <c:f>'S4(water)'!$E$7:$E$985</c:f>
              <c:numCache>
                <c:formatCode>General</c:formatCode>
                <c:ptCount val="979"/>
                <c:pt idx="0">
                  <c:v>2E-3</c:v>
                </c:pt>
                <c:pt idx="1">
                  <c:v>6.0000000000000001E-3</c:v>
                </c:pt>
                <c:pt idx="2">
                  <c:v>3.0000000000000001E-3</c:v>
                </c:pt>
                <c:pt idx="3">
                  <c:v>7.3999999999999996E-2</c:v>
                </c:pt>
                <c:pt idx="4">
                  <c:v>0.27600000000000002</c:v>
                </c:pt>
                <c:pt idx="5">
                  <c:v>0.53600000000000003</c:v>
                </c:pt>
                <c:pt idx="6">
                  <c:v>0.84299999999999997</c:v>
                </c:pt>
                <c:pt idx="7">
                  <c:v>1.1659999999999999</c:v>
                </c:pt>
                <c:pt idx="8">
                  <c:v>1.5049999999999999</c:v>
                </c:pt>
                <c:pt idx="9">
                  <c:v>1.8520000000000001</c:v>
                </c:pt>
                <c:pt idx="10">
                  <c:v>2.1869999999999998</c:v>
                </c:pt>
                <c:pt idx="11">
                  <c:v>2.5499999999999998</c:v>
                </c:pt>
                <c:pt idx="12">
                  <c:v>2.8849999999999998</c:v>
                </c:pt>
                <c:pt idx="13">
                  <c:v>3.238</c:v>
                </c:pt>
                <c:pt idx="14">
                  <c:v>3.6</c:v>
                </c:pt>
                <c:pt idx="15">
                  <c:v>3.9430000000000001</c:v>
                </c:pt>
                <c:pt idx="16">
                  <c:v>4.2949999999999999</c:v>
                </c:pt>
                <c:pt idx="17">
                  <c:v>4.6689999999999996</c:v>
                </c:pt>
                <c:pt idx="18">
                  <c:v>5.0209999999999999</c:v>
                </c:pt>
                <c:pt idx="19">
                  <c:v>5.3920000000000003</c:v>
                </c:pt>
                <c:pt idx="20">
                  <c:v>5.7450000000000001</c:v>
                </c:pt>
                <c:pt idx="21">
                  <c:v>6.1109999999999998</c:v>
                </c:pt>
                <c:pt idx="22">
                  <c:v>6.4749999999999996</c:v>
                </c:pt>
                <c:pt idx="23">
                  <c:v>6.8380000000000001</c:v>
                </c:pt>
                <c:pt idx="24">
                  <c:v>7.1959999999999997</c:v>
                </c:pt>
                <c:pt idx="25">
                  <c:v>7.5570000000000004</c:v>
                </c:pt>
                <c:pt idx="26">
                  <c:v>7.9050000000000002</c:v>
                </c:pt>
                <c:pt idx="27">
                  <c:v>8.2579999999999991</c:v>
                </c:pt>
                <c:pt idx="28">
                  <c:v>8.6329999999999991</c:v>
                </c:pt>
                <c:pt idx="29">
                  <c:v>9.0129999999999999</c:v>
                </c:pt>
                <c:pt idx="30">
                  <c:v>9.3740000000000006</c:v>
                </c:pt>
                <c:pt idx="31">
                  <c:v>9.7469999999999999</c:v>
                </c:pt>
                <c:pt idx="32">
                  <c:v>10.103</c:v>
                </c:pt>
                <c:pt idx="33">
                  <c:v>10.494999999999999</c:v>
                </c:pt>
                <c:pt idx="34">
                  <c:v>10.859</c:v>
                </c:pt>
                <c:pt idx="35">
                  <c:v>11.247999999999999</c:v>
                </c:pt>
                <c:pt idx="36">
                  <c:v>11.615</c:v>
                </c:pt>
                <c:pt idx="37">
                  <c:v>11.986000000000001</c:v>
                </c:pt>
                <c:pt idx="38">
                  <c:v>12.355</c:v>
                </c:pt>
                <c:pt idx="39">
                  <c:v>12.728</c:v>
                </c:pt>
                <c:pt idx="40">
                  <c:v>13.124000000000001</c:v>
                </c:pt>
                <c:pt idx="41">
                  <c:v>13.49</c:v>
                </c:pt>
                <c:pt idx="42">
                  <c:v>13.872999999999999</c:v>
                </c:pt>
                <c:pt idx="43">
                  <c:v>14.25</c:v>
                </c:pt>
                <c:pt idx="44">
                  <c:v>14.622</c:v>
                </c:pt>
                <c:pt idx="45">
                  <c:v>14.999000000000001</c:v>
                </c:pt>
                <c:pt idx="46">
                  <c:v>15.388999999999999</c:v>
                </c:pt>
                <c:pt idx="47">
                  <c:v>15.744</c:v>
                </c:pt>
                <c:pt idx="48">
                  <c:v>16.126999999999999</c:v>
                </c:pt>
                <c:pt idx="49">
                  <c:v>16.513000000000002</c:v>
                </c:pt>
                <c:pt idx="50">
                  <c:v>16.885000000000002</c:v>
                </c:pt>
                <c:pt idx="51">
                  <c:v>17.260000000000002</c:v>
                </c:pt>
                <c:pt idx="52">
                  <c:v>17.635999999999999</c:v>
                </c:pt>
                <c:pt idx="53">
                  <c:v>18.013999999999999</c:v>
                </c:pt>
                <c:pt idx="54">
                  <c:v>18.395</c:v>
                </c:pt>
                <c:pt idx="55">
                  <c:v>18.783000000000001</c:v>
                </c:pt>
                <c:pt idx="56">
                  <c:v>19.155000000000001</c:v>
                </c:pt>
                <c:pt idx="57">
                  <c:v>19.527999999999999</c:v>
                </c:pt>
                <c:pt idx="58">
                  <c:v>19.898</c:v>
                </c:pt>
                <c:pt idx="59">
                  <c:v>20.274999999999999</c:v>
                </c:pt>
                <c:pt idx="60">
                  <c:v>20.661999999999999</c:v>
                </c:pt>
                <c:pt idx="61">
                  <c:v>21.015999999999998</c:v>
                </c:pt>
                <c:pt idx="62">
                  <c:v>21.382999999999999</c:v>
                </c:pt>
                <c:pt idx="63">
                  <c:v>21.762</c:v>
                </c:pt>
                <c:pt idx="64">
                  <c:v>22.126999999999999</c:v>
                </c:pt>
                <c:pt idx="65">
                  <c:v>22.516999999999999</c:v>
                </c:pt>
                <c:pt idx="66">
                  <c:v>22.869</c:v>
                </c:pt>
                <c:pt idx="67">
                  <c:v>23.231000000000002</c:v>
                </c:pt>
                <c:pt idx="68">
                  <c:v>23.599</c:v>
                </c:pt>
                <c:pt idx="69">
                  <c:v>23.954000000000001</c:v>
                </c:pt>
                <c:pt idx="70">
                  <c:v>24.324000000000002</c:v>
                </c:pt>
                <c:pt idx="71">
                  <c:v>24.675000000000001</c:v>
                </c:pt>
                <c:pt idx="72">
                  <c:v>25.021999999999998</c:v>
                </c:pt>
                <c:pt idx="73">
                  <c:v>25.373999999999999</c:v>
                </c:pt>
                <c:pt idx="74">
                  <c:v>25.722999999999999</c:v>
                </c:pt>
                <c:pt idx="75">
                  <c:v>26.087</c:v>
                </c:pt>
                <c:pt idx="76">
                  <c:v>26.423999999999999</c:v>
                </c:pt>
                <c:pt idx="77">
                  <c:v>26.78</c:v>
                </c:pt>
                <c:pt idx="78">
                  <c:v>27.126999999999999</c:v>
                </c:pt>
                <c:pt idx="79">
                  <c:v>27.446000000000002</c:v>
                </c:pt>
                <c:pt idx="80">
                  <c:v>27.798999999999999</c:v>
                </c:pt>
                <c:pt idx="81">
                  <c:v>28.151</c:v>
                </c:pt>
                <c:pt idx="82">
                  <c:v>28.481999999999999</c:v>
                </c:pt>
                <c:pt idx="83">
                  <c:v>28.818999999999999</c:v>
                </c:pt>
                <c:pt idx="84">
                  <c:v>29.145</c:v>
                </c:pt>
                <c:pt idx="85">
                  <c:v>29.501000000000001</c:v>
                </c:pt>
                <c:pt idx="86">
                  <c:v>29.834</c:v>
                </c:pt>
                <c:pt idx="87">
                  <c:v>30.157</c:v>
                </c:pt>
                <c:pt idx="88">
                  <c:v>30.488</c:v>
                </c:pt>
                <c:pt idx="89">
                  <c:v>30.832000000000001</c:v>
                </c:pt>
                <c:pt idx="90">
                  <c:v>31.164999999999999</c:v>
                </c:pt>
                <c:pt idx="91">
                  <c:v>31.491</c:v>
                </c:pt>
                <c:pt idx="92">
                  <c:v>31.855</c:v>
                </c:pt>
                <c:pt idx="93">
                  <c:v>32.171999999999997</c:v>
                </c:pt>
                <c:pt idx="94">
                  <c:v>32.506999999999998</c:v>
                </c:pt>
                <c:pt idx="95">
                  <c:v>32.838999999999999</c:v>
                </c:pt>
                <c:pt idx="96">
                  <c:v>33.159999999999997</c:v>
                </c:pt>
                <c:pt idx="97">
                  <c:v>33.509</c:v>
                </c:pt>
                <c:pt idx="98">
                  <c:v>33.838000000000001</c:v>
                </c:pt>
                <c:pt idx="99">
                  <c:v>34.164000000000001</c:v>
                </c:pt>
                <c:pt idx="100">
                  <c:v>34.496000000000002</c:v>
                </c:pt>
                <c:pt idx="101">
                  <c:v>34.823</c:v>
                </c:pt>
                <c:pt idx="102">
                  <c:v>35.136000000000003</c:v>
                </c:pt>
                <c:pt idx="103">
                  <c:v>35.475000000000001</c:v>
                </c:pt>
                <c:pt idx="104">
                  <c:v>35.792000000000002</c:v>
                </c:pt>
                <c:pt idx="105">
                  <c:v>36.113999999999997</c:v>
                </c:pt>
                <c:pt idx="106">
                  <c:v>36.445</c:v>
                </c:pt>
                <c:pt idx="107">
                  <c:v>36.756</c:v>
                </c:pt>
                <c:pt idx="108">
                  <c:v>37.064999999999998</c:v>
                </c:pt>
                <c:pt idx="109">
                  <c:v>37.389000000000003</c:v>
                </c:pt>
                <c:pt idx="110">
                  <c:v>37.728000000000002</c:v>
                </c:pt>
                <c:pt idx="111">
                  <c:v>38.021000000000001</c:v>
                </c:pt>
                <c:pt idx="112">
                  <c:v>38.354999999999997</c:v>
                </c:pt>
                <c:pt idx="113">
                  <c:v>38.667999999999999</c:v>
                </c:pt>
                <c:pt idx="114">
                  <c:v>38.994999999999997</c:v>
                </c:pt>
                <c:pt idx="115">
                  <c:v>39.292999999999999</c:v>
                </c:pt>
                <c:pt idx="116">
                  <c:v>39.616999999999997</c:v>
                </c:pt>
                <c:pt idx="117">
                  <c:v>39.920999999999999</c:v>
                </c:pt>
                <c:pt idx="118">
                  <c:v>40.237000000000002</c:v>
                </c:pt>
                <c:pt idx="119">
                  <c:v>40.566000000000003</c:v>
                </c:pt>
                <c:pt idx="120">
                  <c:v>40.901000000000003</c:v>
                </c:pt>
                <c:pt idx="121">
                  <c:v>41.212000000000003</c:v>
                </c:pt>
                <c:pt idx="122">
                  <c:v>41.191000000000003</c:v>
                </c:pt>
                <c:pt idx="123">
                  <c:v>41.457000000000001</c:v>
                </c:pt>
                <c:pt idx="124">
                  <c:v>40.137999999999998</c:v>
                </c:pt>
                <c:pt idx="125">
                  <c:v>27.914000000000001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A2-444F-B9D5-649D3E592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7872"/>
        <c:axId val="413728264"/>
      </c:scatterChart>
      <c:valAx>
        <c:axId val="41372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8264"/>
        <c:crosses val="autoZero"/>
        <c:crossBetween val="midCat"/>
        <c:majorUnit val="0.2"/>
      </c:valAx>
      <c:valAx>
        <c:axId val="41372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'S4(water)'!$G$7:$G$985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8.7247499999999994E-5</c:v>
                </c:pt>
                <c:pt idx="6">
                  <c:v>1.6577024999999998E-4</c:v>
                </c:pt>
                <c:pt idx="7">
                  <c:v>2.4429300000000003E-4</c:v>
                </c:pt>
                <c:pt idx="8">
                  <c:v>3.2281575000000004E-4</c:v>
                </c:pt>
                <c:pt idx="9">
                  <c:v>4.0133850000000006E-4</c:v>
                </c:pt>
                <c:pt idx="10">
                  <c:v>4.7986124999999997E-4</c:v>
                </c:pt>
                <c:pt idx="11">
                  <c:v>5.6710875000000002E-4</c:v>
                </c:pt>
                <c:pt idx="12">
                  <c:v>6.4563150000000009E-4</c:v>
                </c:pt>
                <c:pt idx="13">
                  <c:v>7.2415425000000005E-4</c:v>
                </c:pt>
                <c:pt idx="14">
                  <c:v>8.0267700000000012E-4</c:v>
                </c:pt>
                <c:pt idx="15">
                  <c:v>8.8119975000000019E-4</c:v>
                </c:pt>
                <c:pt idx="16">
                  <c:v>9.5972250000000005E-4</c:v>
                </c:pt>
                <c:pt idx="17">
                  <c:v>1.0469700000000001E-3</c:v>
                </c:pt>
                <c:pt idx="18">
                  <c:v>1.1254927500000001E-3</c:v>
                </c:pt>
                <c:pt idx="19">
                  <c:v>1.2040155000000001E-3</c:v>
                </c:pt>
                <c:pt idx="20">
                  <c:v>1.2825382499999998E-3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1.5268312500000001E-3</c:v>
                </c:pt>
                <c:pt idx="24">
                  <c:v>1.6053540000000002E-3</c:v>
                </c:pt>
                <c:pt idx="25">
                  <c:v>1.6838767499999998E-3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2.0066925000000002E-3</c:v>
                </c:pt>
                <c:pt idx="30">
                  <c:v>2.0852152499999999E-3</c:v>
                </c:pt>
                <c:pt idx="31">
                  <c:v>2.1637380000000001E-3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2.4865537500000003E-3</c:v>
                </c:pt>
                <c:pt idx="36">
                  <c:v>2.5650764999999996E-3</c:v>
                </c:pt>
                <c:pt idx="37">
                  <c:v>2.6435992499999998E-3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3.0449377499999998E-3</c:v>
                </c:pt>
                <c:pt idx="43">
                  <c:v>3.1234604999999995E-3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3.4462762499999997E-3</c:v>
                </c:pt>
                <c:pt idx="48">
                  <c:v>3.5247990000000008E-3</c:v>
                </c:pt>
                <c:pt idx="49">
                  <c:v>3.6033217499999996E-3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3.9261375000000003E-3</c:v>
                </c:pt>
                <c:pt idx="54">
                  <c:v>4.00466025E-3</c:v>
                </c:pt>
                <c:pt idx="55">
                  <c:v>4.0831830000000006E-3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4.4845214999999997E-3</c:v>
                </c:pt>
                <c:pt idx="61">
                  <c:v>4.5630442500000003E-3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4.8858600000000005E-3</c:v>
                </c:pt>
                <c:pt idx="66">
                  <c:v>4.9643827499999994E-3</c:v>
                </c:pt>
                <c:pt idx="67">
                  <c:v>5.0429055E-3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5.3657212499999994E-3</c:v>
                </c:pt>
                <c:pt idx="72">
                  <c:v>5.4442439999999991E-3</c:v>
                </c:pt>
                <c:pt idx="73">
                  <c:v>5.5227667499999997E-3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5.8455825000000008E-3</c:v>
                </c:pt>
                <c:pt idx="78">
                  <c:v>5.9241052500000006E-3</c:v>
                </c:pt>
                <c:pt idx="79">
                  <c:v>6.0026279999999994E-3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6.3254437499999996E-3</c:v>
                </c:pt>
                <c:pt idx="84">
                  <c:v>6.4039665000000003E-3</c:v>
                </c:pt>
                <c:pt idx="85">
                  <c:v>6.48248925E-3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6.8053049999999993E-3</c:v>
                </c:pt>
                <c:pt idx="90">
                  <c:v>6.88382775E-3</c:v>
                </c:pt>
                <c:pt idx="91">
                  <c:v>6.9623505000000006E-3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7.285166249999999E-3</c:v>
                </c:pt>
                <c:pt idx="96">
                  <c:v>7.3636889999999997E-3</c:v>
                </c:pt>
                <c:pt idx="97">
                  <c:v>7.4422117500000003E-3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7.7650275000000005E-3</c:v>
                </c:pt>
                <c:pt idx="102">
                  <c:v>7.8435502499999993E-3</c:v>
                </c:pt>
                <c:pt idx="103">
                  <c:v>7.922073E-3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8.2448887500000002E-3</c:v>
                </c:pt>
                <c:pt idx="108">
                  <c:v>8.323411499999999E-3</c:v>
                </c:pt>
                <c:pt idx="109">
                  <c:v>8.4019342499999997E-3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8.8032727500000005E-3</c:v>
                </c:pt>
                <c:pt idx="115">
                  <c:v>8.8817955000000011E-3</c:v>
                </c:pt>
                <c:pt idx="116">
                  <c:v>8.9603182499999982E-3</c:v>
                </c:pt>
                <c:pt idx="117">
                  <c:v>9.0388410000000006E-3</c:v>
                </c:pt>
                <c:pt idx="118">
                  <c:v>9.1173637499999995E-3</c:v>
                </c:pt>
                <c:pt idx="119">
                  <c:v>9.2046112499999996E-3</c:v>
                </c:pt>
                <c:pt idx="120">
                  <c:v>9.2831340000000002E-3</c:v>
                </c:pt>
                <c:pt idx="121">
                  <c:v>9.3616567499999991E-3</c:v>
                </c:pt>
                <c:pt idx="122">
                  <c:v>9.4401795000000014E-3</c:v>
                </c:pt>
                <c:pt idx="123">
                  <c:v>9.5187022500000003E-3</c:v>
                </c:pt>
                <c:pt idx="124">
                  <c:v>9.5972250000000009E-3</c:v>
                </c:pt>
                <c:pt idx="125">
                  <c:v>9.6321240000000006E-3</c:v>
                </c:pt>
                <c:pt idx="126">
                  <c:v>3.4898999999999999E-5</c:v>
                </c:pt>
                <c:pt idx="127">
                  <c:v>3.4898999999999999E-5</c:v>
                </c:pt>
                <c:pt idx="128">
                  <c:v>3.4898999999999999E-5</c:v>
                </c:pt>
                <c:pt idx="129">
                  <c:v>3.4898999999999999E-5</c:v>
                </c:pt>
                <c:pt idx="130">
                  <c:v>3.4898999999999999E-5</c:v>
                </c:pt>
                <c:pt idx="131">
                  <c:v>3.4898999999999999E-5</c:v>
                </c:pt>
                <c:pt idx="132">
                  <c:v>3.4898999999999999E-5</c:v>
                </c:pt>
                <c:pt idx="133">
                  <c:v>3.4898999999999999E-5</c:v>
                </c:pt>
                <c:pt idx="134">
                  <c:v>3.4898999999999999E-5</c:v>
                </c:pt>
                <c:pt idx="135">
                  <c:v>3.4898999999999999E-5</c:v>
                </c:pt>
                <c:pt idx="136">
                  <c:v>3.4898999999999999E-5</c:v>
                </c:pt>
                <c:pt idx="137">
                  <c:v>3.4898999999999999E-5</c:v>
                </c:pt>
                <c:pt idx="138">
                  <c:v>3.4898999999999999E-5</c:v>
                </c:pt>
                <c:pt idx="139">
                  <c:v>3.4898999999999999E-5</c:v>
                </c:pt>
                <c:pt idx="140">
                  <c:v>3.4898999999999999E-5</c:v>
                </c:pt>
              </c:numCache>
            </c:numRef>
          </c:xVal>
          <c:yVal>
            <c:numRef>
              <c:f>'S4(water)'!$F$7:$F$985</c:f>
              <c:numCache>
                <c:formatCode>General</c:formatCode>
                <c:ptCount val="979"/>
                <c:pt idx="0">
                  <c:v>5.7730666860548105E-3</c:v>
                </c:pt>
                <c:pt idx="1">
                  <c:v>1.7319200058164435E-2</c:v>
                </c:pt>
                <c:pt idx="2">
                  <c:v>8.6596000290822175E-3</c:v>
                </c:pt>
                <c:pt idx="3">
                  <c:v>0.21360346738402797</c:v>
                </c:pt>
                <c:pt idx="4">
                  <c:v>0.79668320267556392</c:v>
                </c:pt>
                <c:pt idx="5">
                  <c:v>1.5470924602223142</c:v>
                </c:pt>
                <c:pt idx="6">
                  <c:v>2.4330819845555314</c:v>
                </c:pt>
                <c:pt idx="7">
                  <c:v>3.3651596288339127</c:v>
                </c:pt>
                <c:pt idx="8">
                  <c:v>4.3433200589733234</c:v>
                </c:pt>
                <c:pt idx="9">
                  <c:v>5.3444718377946865</c:v>
                </c:pt>
                <c:pt idx="10">
                  <c:v>6.3109005050189078</c:v>
                </c:pt>
                <c:pt idx="11">
                  <c:v>7.3579937820399541</c:v>
                </c:pt>
                <c:pt idx="12">
                  <c:v>8.3242353080212155</c:v>
                </c:pt>
                <c:pt idx="13">
                  <c:v>9.3423241713425877</c:v>
                </c:pt>
                <c:pt idx="14">
                  <c:v>10.386289172326531</c:v>
                </c:pt>
                <c:pt idx="15">
                  <c:v>11.37535005118807</c:v>
                </c:pt>
                <c:pt idx="16">
                  <c:v>12.390291042871262</c:v>
                </c:pt>
                <c:pt idx="17">
                  <c:v>13.468545115768421</c:v>
                </c:pt>
                <c:pt idx="18">
                  <c:v>14.483313626626463</c:v>
                </c:pt>
                <c:pt idx="19">
                  <c:v>15.552806286515295</c:v>
                </c:pt>
                <c:pt idx="20">
                  <c:v>16.570298846744191</c:v>
                </c:pt>
                <c:pt idx="21">
                  <c:v>17.625209330433933</c:v>
                </c:pt>
                <c:pt idx="22">
                  <c:v>18.674274054563728</c:v>
                </c:pt>
                <c:pt idx="23">
                  <c:v>19.720290618234205</c:v>
                </c:pt>
                <c:pt idx="24">
                  <c:v>20.751900684710833</c:v>
                </c:pt>
                <c:pt idx="25">
                  <c:v>21.792091935829987</c:v>
                </c:pt>
                <c:pt idx="26">
                  <c:v>22.794727904621098</c:v>
                </c:pt>
                <c:pt idx="27">
                  <c:v>23.811717322258549</c:v>
                </c:pt>
                <c:pt idx="28">
                  <c:v>24.892077563127391</c:v>
                </c:pt>
                <c:pt idx="29">
                  <c:v>25.986681499650913</c:v>
                </c:pt>
                <c:pt idx="30">
                  <c:v>27.026544552261637</c:v>
                </c:pt>
                <c:pt idx="31">
                  <c:v>28.10094498939479</c:v>
                </c:pt>
                <c:pt idx="32">
                  <c:v>29.126275973344391</c:v>
                </c:pt>
                <c:pt idx="33">
                  <c:v>30.255334735369303</c:v>
                </c:pt>
                <c:pt idx="34">
                  <c:v>31.303617491990618</c:v>
                </c:pt>
                <c:pt idx="35">
                  <c:v>32.423794676818609</c:v>
                </c:pt>
                <c:pt idx="36">
                  <c:v>33.480619056034378</c:v>
                </c:pt>
                <c:pt idx="37">
                  <c:v>34.548924696904265</c:v>
                </c:pt>
                <c:pt idx="38">
                  <c:v>35.611418343527468</c:v>
                </c:pt>
                <c:pt idx="39">
                  <c:v>36.685396039901583</c:v>
                </c:pt>
                <c:pt idx="40">
                  <c:v>37.825619935200848</c:v>
                </c:pt>
                <c:pt idx="41">
                  <c:v>38.879335522545247</c:v>
                </c:pt>
                <c:pt idx="42">
                  <c:v>39.981878277002934</c:v>
                </c:pt>
                <c:pt idx="43">
                  <c:v>41.067217580714072</c:v>
                </c:pt>
                <c:pt idx="44">
                  <c:v>42.138111385264544</c:v>
                </c:pt>
                <c:pt idx="45">
                  <c:v>43.223380362850577</c:v>
                </c:pt>
                <c:pt idx="46">
                  <c:v>44.346078706635922</c:v>
                </c:pt>
                <c:pt idx="47">
                  <c:v>45.367758860467653</c:v>
                </c:pt>
                <c:pt idx="48">
                  <c:v>46.470226401759291</c:v>
                </c:pt>
                <c:pt idx="49">
                  <c:v>47.581311108959405</c:v>
                </c:pt>
                <c:pt idx="50">
                  <c:v>48.652030979881665</c:v>
                </c:pt>
                <c:pt idx="51">
                  <c:v>49.731373134510044</c:v>
                </c:pt>
                <c:pt idx="52">
                  <c:v>50.813576450401818</c:v>
                </c:pt>
                <c:pt idx="53">
                  <c:v>51.901396735765573</c:v>
                </c:pt>
                <c:pt idx="54">
                  <c:v>52.997971897653635</c:v>
                </c:pt>
                <c:pt idx="55">
                  <c:v>54.11469964781277</c:v>
                </c:pt>
                <c:pt idx="56">
                  <c:v>55.185318035193681</c:v>
                </c:pt>
                <c:pt idx="57">
                  <c:v>56.258807666627376</c:v>
                </c:pt>
                <c:pt idx="58">
                  <c:v>57.323646833275738</c:v>
                </c:pt>
                <c:pt idx="59">
                  <c:v>58.408646191631405</c:v>
                </c:pt>
                <c:pt idx="60">
                  <c:v>59.52233169196073</c:v>
                </c:pt>
                <c:pt idx="61">
                  <c:v>60.541069412237974</c:v>
                </c:pt>
                <c:pt idx="62">
                  <c:v>61.597257793041237</c:v>
                </c:pt>
                <c:pt idx="63">
                  <c:v>62.688016261956939</c:v>
                </c:pt>
                <c:pt idx="64">
                  <c:v>63.738450224688755</c:v>
                </c:pt>
                <c:pt idx="65">
                  <c:v>64.860798861546996</c:v>
                </c:pt>
                <c:pt idx="66">
                  <c:v>65.873803607822765</c:v>
                </c:pt>
                <c:pt idx="67">
                  <c:v>66.915624579611062</c:v>
                </c:pt>
                <c:pt idx="68">
                  <c:v>67.974740869631532</c:v>
                </c:pt>
                <c:pt idx="69">
                  <c:v>68.99642667217374</c:v>
                </c:pt>
                <c:pt idx="70">
                  <c:v>70.06133470939038</c:v>
                </c:pt>
                <c:pt idx="71">
                  <c:v>71.071448988242281</c:v>
                </c:pt>
                <c:pt idx="72">
                  <c:v>72.07015303089068</c:v>
                </c:pt>
                <c:pt idx="73">
                  <c:v>73.083281675228804</c:v>
                </c:pt>
                <c:pt idx="74">
                  <c:v>74.087794615786436</c:v>
                </c:pt>
                <c:pt idx="75">
                  <c:v>75.135537364977438</c:v>
                </c:pt>
                <c:pt idx="76">
                  <c:v>76.105543675082075</c:v>
                </c:pt>
                <c:pt idx="77">
                  <c:v>77.130242445191286</c:v>
                </c:pt>
                <c:pt idx="78">
                  <c:v>78.129118226593363</c:v>
                </c:pt>
                <c:pt idx="79">
                  <c:v>79.0473855596493</c:v>
                </c:pt>
                <c:pt idx="80">
                  <c:v>80.063613189351713</c:v>
                </c:pt>
                <c:pt idx="81">
                  <c:v>81.076998688389025</c:v>
                </c:pt>
                <c:pt idx="82">
                  <c:v>82.029942699996113</c:v>
                </c:pt>
                <c:pt idx="83">
                  <c:v>83.00017731909017</c:v>
                </c:pt>
                <c:pt idx="84">
                  <c:v>83.938812397484654</c:v>
                </c:pt>
                <c:pt idx="85">
                  <c:v>84.963894338901568</c:v>
                </c:pt>
                <c:pt idx="86">
                  <c:v>85.92278283392605</c:v>
                </c:pt>
                <c:pt idx="87">
                  <c:v>86.852920339019406</c:v>
                </c:pt>
                <c:pt idx="88">
                  <c:v>87.806149083284296</c:v>
                </c:pt>
                <c:pt idx="89">
                  <c:v>88.796873524057787</c:v>
                </c:pt>
                <c:pt idx="90">
                  <c:v>89.755975678021599</c:v>
                </c:pt>
                <c:pt idx="91">
                  <c:v>90.694974030723159</c:v>
                </c:pt>
                <c:pt idx="92">
                  <c:v>91.743471737630784</c:v>
                </c:pt>
                <c:pt idx="93">
                  <c:v>92.656667857199238</c:v>
                </c:pt>
                <c:pt idx="94">
                  <c:v>93.621766280845378</c:v>
                </c:pt>
                <c:pt idx="95">
                  <c:v>94.578329906786209</c:v>
                </c:pt>
                <c:pt idx="96">
                  <c:v>95.503242837551056</c:v>
                </c:pt>
                <c:pt idx="97">
                  <c:v>96.508864941800013</c:v>
                </c:pt>
                <c:pt idx="98">
                  <c:v>97.456954264672078</c:v>
                </c:pt>
                <c:pt idx="99">
                  <c:v>98.396473645565052</c:v>
                </c:pt>
                <c:pt idx="100">
                  <c:v>99.353345909468032</c:v>
                </c:pt>
                <c:pt idx="101">
                  <c:v>100.2959772859077</c:v>
                </c:pt>
                <c:pt idx="102">
                  <c:v>101.19828329230202</c:v>
                </c:pt>
                <c:pt idx="103">
                  <c:v>102.17555150596185</c:v>
                </c:pt>
                <c:pt idx="104">
                  <c:v>103.08953415640771</c:v>
                </c:pt>
                <c:pt idx="105">
                  <c:v>104.01799838583575</c:v>
                </c:pt>
                <c:pt idx="106">
                  <c:v>104.97246750755514</c:v>
                </c:pt>
                <c:pt idx="107">
                  <c:v>105.86954895608501</c:v>
                </c:pt>
                <c:pt idx="108">
                  <c:v>106.76082844791912</c:v>
                </c:pt>
                <c:pt idx="109">
                  <c:v>107.6954004753685</c:v>
                </c:pt>
                <c:pt idx="110">
                  <c:v>108.67326834712551</c:v>
                </c:pt>
                <c:pt idx="111">
                  <c:v>109.51872625583931</c:v>
                </c:pt>
                <c:pt idx="112">
                  <c:v>110.48237564972311</c:v>
                </c:pt>
                <c:pt idx="113">
                  <c:v>111.38562838245767</c:v>
                </c:pt>
                <c:pt idx="114">
                  <c:v>112.32950136010123</c:v>
                </c:pt>
                <c:pt idx="115">
                  <c:v>113.18974586043799</c:v>
                </c:pt>
                <c:pt idx="116">
                  <c:v>114.12498581315117</c:v>
                </c:pt>
                <c:pt idx="117">
                  <c:v>115.00271184059335</c:v>
                </c:pt>
                <c:pt idx="118">
                  <c:v>115.91510843502851</c:v>
                </c:pt>
                <c:pt idx="119">
                  <c:v>116.86530497193462</c:v>
                </c:pt>
                <c:pt idx="120">
                  <c:v>117.83265884976088</c:v>
                </c:pt>
                <c:pt idx="121">
                  <c:v>118.73097856981059</c:v>
                </c:pt>
                <c:pt idx="122">
                  <c:v>118.67290146667663</c:v>
                </c:pt>
                <c:pt idx="123">
                  <c:v>119.44176983629157</c:v>
                </c:pt>
                <c:pt idx="124">
                  <c:v>115.6441010175453</c:v>
                </c:pt>
                <c:pt idx="125">
                  <c:v>80.425559585616924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34-4FEC-938D-90D3DB2DEFC2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[2]S4!$G$7:$G$983</c:f>
              <c:numCache>
                <c:formatCode>General</c:formatCode>
                <c:ptCount val="9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7.8525000000000066E-5</c:v>
                </c:pt>
                <c:pt idx="8">
                  <c:v>1.5705E-4</c:v>
                </c:pt>
                <c:pt idx="9">
                  <c:v>2.355750000000001E-4</c:v>
                </c:pt>
                <c:pt idx="10">
                  <c:v>3.1409999999999999E-4</c:v>
                </c:pt>
                <c:pt idx="11">
                  <c:v>4.0135000000000002E-4</c:v>
                </c:pt>
                <c:pt idx="12">
                  <c:v>4.798750000000001E-4</c:v>
                </c:pt>
                <c:pt idx="13">
                  <c:v>5.5840000000000002E-4</c:v>
                </c:pt>
                <c:pt idx="14">
                  <c:v>6.369250000000001E-4</c:v>
                </c:pt>
                <c:pt idx="15">
                  <c:v>7.1544999999999996E-4</c:v>
                </c:pt>
                <c:pt idx="16">
                  <c:v>7.9397500000000015E-4</c:v>
                </c:pt>
                <c:pt idx="17">
                  <c:v>8.8122500000000024E-4</c:v>
                </c:pt>
                <c:pt idx="18">
                  <c:v>9.597500000000001E-4</c:v>
                </c:pt>
                <c:pt idx="19">
                  <c:v>1.0382750000000002E-3</c:v>
                </c:pt>
                <c:pt idx="20">
                  <c:v>1.1168E-3</c:v>
                </c:pt>
                <c:pt idx="21">
                  <c:v>1.1953250000000001E-3</c:v>
                </c:pt>
                <c:pt idx="22">
                  <c:v>1.2738500000000002E-3</c:v>
                </c:pt>
                <c:pt idx="23">
                  <c:v>1.3610999999999999E-3</c:v>
                </c:pt>
                <c:pt idx="24">
                  <c:v>1.4396249999999999E-3</c:v>
                </c:pt>
                <c:pt idx="25">
                  <c:v>1.51815E-3</c:v>
                </c:pt>
                <c:pt idx="26">
                  <c:v>1.5966749999999999E-3</c:v>
                </c:pt>
                <c:pt idx="27">
                  <c:v>1.6752000000000004E-3</c:v>
                </c:pt>
                <c:pt idx="28">
                  <c:v>1.7537249999999998E-3</c:v>
                </c:pt>
                <c:pt idx="29">
                  <c:v>1.8409749999999999E-3</c:v>
                </c:pt>
                <c:pt idx="30">
                  <c:v>1.9195000000000002E-3</c:v>
                </c:pt>
                <c:pt idx="31">
                  <c:v>1.9980250000000001E-3</c:v>
                </c:pt>
                <c:pt idx="32">
                  <c:v>2.0765500000000004E-3</c:v>
                </c:pt>
                <c:pt idx="33">
                  <c:v>2.1550749999999998E-3</c:v>
                </c:pt>
                <c:pt idx="34">
                  <c:v>2.2336000000000001E-3</c:v>
                </c:pt>
                <c:pt idx="35">
                  <c:v>2.3208500000000002E-3</c:v>
                </c:pt>
                <c:pt idx="36">
                  <c:v>2.3993750000000005E-3</c:v>
                </c:pt>
                <c:pt idx="37">
                  <c:v>2.4779000000000003E-3</c:v>
                </c:pt>
                <c:pt idx="38">
                  <c:v>2.5564250000000006E-3</c:v>
                </c:pt>
                <c:pt idx="39">
                  <c:v>2.6349500000000005E-3</c:v>
                </c:pt>
                <c:pt idx="40">
                  <c:v>2.7134750000000003E-3</c:v>
                </c:pt>
                <c:pt idx="41">
                  <c:v>2.7920000000000002E-3</c:v>
                </c:pt>
                <c:pt idx="42">
                  <c:v>2.8792499999999999E-3</c:v>
                </c:pt>
                <c:pt idx="43">
                  <c:v>2.9577749999999997E-3</c:v>
                </c:pt>
                <c:pt idx="44">
                  <c:v>3.0363E-3</c:v>
                </c:pt>
                <c:pt idx="45">
                  <c:v>3.1148249999999999E-3</c:v>
                </c:pt>
                <c:pt idx="46">
                  <c:v>3.1933499999999997E-3</c:v>
                </c:pt>
                <c:pt idx="47">
                  <c:v>3.2806000000000003E-3</c:v>
                </c:pt>
                <c:pt idx="48">
                  <c:v>3.3591250000000001E-3</c:v>
                </c:pt>
                <c:pt idx="49">
                  <c:v>3.43765E-3</c:v>
                </c:pt>
                <c:pt idx="50">
                  <c:v>3.5161750000000003E-3</c:v>
                </c:pt>
                <c:pt idx="51">
                  <c:v>3.5947000000000006E-3</c:v>
                </c:pt>
                <c:pt idx="52">
                  <c:v>3.6732250000000004E-3</c:v>
                </c:pt>
                <c:pt idx="53">
                  <c:v>3.7604750000000005E-3</c:v>
                </c:pt>
                <c:pt idx="54">
                  <c:v>3.8390000000000008E-3</c:v>
                </c:pt>
                <c:pt idx="55">
                  <c:v>3.9175249999999998E-3</c:v>
                </c:pt>
                <c:pt idx="56">
                  <c:v>3.9960500000000001E-3</c:v>
                </c:pt>
                <c:pt idx="57">
                  <c:v>4.0745749999999996E-3</c:v>
                </c:pt>
                <c:pt idx="58">
                  <c:v>4.1530999999999998E-3</c:v>
                </c:pt>
                <c:pt idx="59">
                  <c:v>4.2403500000000004E-3</c:v>
                </c:pt>
                <c:pt idx="60">
                  <c:v>4.3188749999999998E-3</c:v>
                </c:pt>
                <c:pt idx="61">
                  <c:v>4.3799500000000005E-3</c:v>
                </c:pt>
              </c:numCache>
            </c:numRef>
          </c:xVal>
          <c:yVal>
            <c:numRef>
              <c:f>[2]S4!$F$7:$F$983</c:f>
              <c:numCache>
                <c:formatCode>General</c:formatCode>
                <c:ptCount val="977"/>
                <c:pt idx="0">
                  <c:v>0.44161429298610022</c:v>
                </c:pt>
                <c:pt idx="1">
                  <c:v>4.3295518920205903E-2</c:v>
                </c:pt>
                <c:pt idx="2">
                  <c:v>0.36656872685774333</c:v>
                </c:pt>
                <c:pt idx="3">
                  <c:v>0.17318207568082361</c:v>
                </c:pt>
                <c:pt idx="4">
                  <c:v>0.35790962307370217</c:v>
                </c:pt>
                <c:pt idx="5">
                  <c:v>0.32038684000952372</c:v>
                </c:pt>
                <c:pt idx="6">
                  <c:v>0.27997768901733155</c:v>
                </c:pt>
                <c:pt idx="7">
                  <c:v>0.39829804306739969</c:v>
                </c:pt>
                <c:pt idx="8">
                  <c:v>0.99569388511890033</c:v>
                </c:pt>
                <c:pt idx="9">
                  <c:v>2.1586700408751383</c:v>
                </c:pt>
                <c:pt idx="10">
                  <c:v>3.1656979726985508</c:v>
                </c:pt>
                <c:pt idx="11">
                  <c:v>4.2620585769304915</c:v>
                </c:pt>
                <c:pt idx="12">
                  <c:v>5.0668980914645738</c:v>
                </c:pt>
                <c:pt idx="13">
                  <c:v>6.0015025492401533</c:v>
                </c:pt>
                <c:pt idx="14">
                  <c:v>6.9273652205056004</c:v>
                </c:pt>
                <c:pt idx="15">
                  <c:v>8.1185701142674578</c:v>
                </c:pt>
                <c:pt idx="16">
                  <c:v>9.1971560682213571</c:v>
                </c:pt>
                <c:pt idx="17">
                  <c:v>10.180397969588892</c:v>
                </c:pt>
                <c:pt idx="18">
                  <c:v>11.255912504133921</c:v>
                </c:pt>
                <c:pt idx="19">
                  <c:v>12.533253778478107</c:v>
                </c:pt>
                <c:pt idx="20">
                  <c:v>13.628772372558517</c:v>
                </c:pt>
                <c:pt idx="21">
                  <c:v>14.504998773087976</c:v>
                </c:pt>
                <c:pt idx="22">
                  <c:v>15.386926645628998</c:v>
                </c:pt>
                <c:pt idx="23">
                  <c:v>16.317741297446755</c:v>
                </c:pt>
                <c:pt idx="24">
                  <c:v>17.643653804272216</c:v>
                </c:pt>
                <c:pt idx="25">
                  <c:v>18.831046432471691</c:v>
                </c:pt>
                <c:pt idx="26">
                  <c:v>19.79919592811337</c:v>
                </c:pt>
                <c:pt idx="27">
                  <c:v>20.588500188832601</c:v>
                </c:pt>
                <c:pt idx="28">
                  <c:v>21.841986995856153</c:v>
                </c:pt>
                <c:pt idx="29">
                  <c:v>22.96265958009408</c:v>
                </c:pt>
                <c:pt idx="30">
                  <c:v>24.014157932463863</c:v>
                </c:pt>
                <c:pt idx="31">
                  <c:v>24.82629533435983</c:v>
                </c:pt>
                <c:pt idx="32">
                  <c:v>25.958399139766147</c:v>
                </c:pt>
                <c:pt idx="33">
                  <c:v>27.286472348625313</c:v>
                </c:pt>
                <c:pt idx="34">
                  <c:v>28.084035819081947</c:v>
                </c:pt>
                <c:pt idx="35">
                  <c:v>29.348441867271909</c:v>
                </c:pt>
                <c:pt idx="36">
                  <c:v>30.275627436305001</c:v>
                </c:pt>
                <c:pt idx="37">
                  <c:v>31.133589268670047</c:v>
                </c:pt>
                <c:pt idx="38">
                  <c:v>32.691930805432797</c:v>
                </c:pt>
                <c:pt idx="39">
                  <c:v>33.630499268395525</c:v>
                </c:pt>
                <c:pt idx="40">
                  <c:v>34.615143130443528</c:v>
                </c:pt>
                <c:pt idx="41">
                  <c:v>35.507518821684549</c:v>
                </c:pt>
                <c:pt idx="42">
                  <c:v>36.762871919892639</c:v>
                </c:pt>
                <c:pt idx="43">
                  <c:v>37.836732071615458</c:v>
                </c:pt>
                <c:pt idx="44">
                  <c:v>38.677123065575458</c:v>
                </c:pt>
                <c:pt idx="45">
                  <c:v>39.782610288765959</c:v>
                </c:pt>
                <c:pt idx="46">
                  <c:v>40.839070648338534</c:v>
                </c:pt>
                <c:pt idx="47">
                  <c:v>42.079792848426941</c:v>
                </c:pt>
                <c:pt idx="48">
                  <c:v>42.799046005118853</c:v>
                </c:pt>
                <c:pt idx="49">
                  <c:v>43.889992056099693</c:v>
                </c:pt>
                <c:pt idx="50">
                  <c:v>44.903111751712316</c:v>
                </c:pt>
                <c:pt idx="51">
                  <c:v>45.942139266771456</c:v>
                </c:pt>
                <c:pt idx="52">
                  <c:v>46.960975073323759</c:v>
                </c:pt>
                <c:pt idx="53">
                  <c:v>48.126604427688399</c:v>
                </c:pt>
                <c:pt idx="54">
                  <c:v>49.15980411311277</c:v>
                </c:pt>
                <c:pt idx="55">
                  <c:v>49.962505837516375</c:v>
                </c:pt>
                <c:pt idx="56">
                  <c:v>51.21751146331605</c:v>
                </c:pt>
                <c:pt idx="57">
                  <c:v>52.089336206206013</c:v>
                </c:pt>
                <c:pt idx="58">
                  <c:v>53.12248263484085</c:v>
                </c:pt>
                <c:pt idx="59">
                  <c:v>54.08924385807844</c:v>
                </c:pt>
                <c:pt idx="60">
                  <c:v>55.456538089515391</c:v>
                </c:pt>
                <c:pt idx="61">
                  <c:v>55.959846677517909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34-4FEC-938D-90D3DB2DE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9048"/>
        <c:axId val="413729440"/>
      </c:scatterChart>
      <c:valAx>
        <c:axId val="413729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9440"/>
        <c:crosses val="autoZero"/>
        <c:crossBetween val="midCat"/>
      </c:valAx>
      <c:valAx>
        <c:axId val="4137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9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'S5(water)'!$D$7:$D$985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8.9999999999999993E-3</c:v>
                </c:pt>
                <c:pt idx="6">
                  <c:v>1.7999999999999999E-2</c:v>
                </c:pt>
                <c:pt idx="7">
                  <c:v>2.6999999999999996E-2</c:v>
                </c:pt>
                <c:pt idx="8">
                  <c:v>3.6999999999999998E-2</c:v>
                </c:pt>
                <c:pt idx="9">
                  <c:v>4.5999999999999999E-2</c:v>
                </c:pt>
                <c:pt idx="10">
                  <c:v>5.5E-2</c:v>
                </c:pt>
                <c:pt idx="11">
                  <c:v>6.4000000000000001E-2</c:v>
                </c:pt>
                <c:pt idx="12">
                  <c:v>7.2999999999999995E-2</c:v>
                </c:pt>
                <c:pt idx="13">
                  <c:v>8.199999999999999E-2</c:v>
                </c:pt>
                <c:pt idx="14">
                  <c:v>9.1999999999999998E-2</c:v>
                </c:pt>
                <c:pt idx="15">
                  <c:v>0.10099999999999999</c:v>
                </c:pt>
                <c:pt idx="16">
                  <c:v>0.11</c:v>
                </c:pt>
                <c:pt idx="17">
                  <c:v>0.11899999999999999</c:v>
                </c:pt>
                <c:pt idx="18">
                  <c:v>0.128</c:v>
                </c:pt>
                <c:pt idx="19">
                  <c:v>0.13700000000000001</c:v>
                </c:pt>
                <c:pt idx="20">
                  <c:v>0.14700000000000002</c:v>
                </c:pt>
                <c:pt idx="21">
                  <c:v>0.156</c:v>
                </c:pt>
                <c:pt idx="22">
                  <c:v>0.16500000000000001</c:v>
                </c:pt>
                <c:pt idx="23">
                  <c:v>0.17400000000000002</c:v>
                </c:pt>
                <c:pt idx="24">
                  <c:v>0.183</c:v>
                </c:pt>
                <c:pt idx="25">
                  <c:v>0.192</c:v>
                </c:pt>
                <c:pt idx="26">
                  <c:v>0.20200000000000001</c:v>
                </c:pt>
                <c:pt idx="27">
                  <c:v>0.21100000000000002</c:v>
                </c:pt>
                <c:pt idx="28">
                  <c:v>0.22</c:v>
                </c:pt>
                <c:pt idx="29">
                  <c:v>0.22900000000000001</c:v>
                </c:pt>
                <c:pt idx="30">
                  <c:v>0.23800000000000002</c:v>
                </c:pt>
                <c:pt idx="31">
                  <c:v>0.247</c:v>
                </c:pt>
                <c:pt idx="32">
                  <c:v>0.25700000000000001</c:v>
                </c:pt>
                <c:pt idx="33">
                  <c:v>0.26600000000000001</c:v>
                </c:pt>
                <c:pt idx="34">
                  <c:v>0.27500000000000002</c:v>
                </c:pt>
                <c:pt idx="35">
                  <c:v>0.28400000000000003</c:v>
                </c:pt>
                <c:pt idx="36">
                  <c:v>0.29299999999999998</c:v>
                </c:pt>
                <c:pt idx="37">
                  <c:v>0.30199999999999999</c:v>
                </c:pt>
                <c:pt idx="38">
                  <c:v>0.312</c:v>
                </c:pt>
                <c:pt idx="39">
                  <c:v>0.32100000000000001</c:v>
                </c:pt>
                <c:pt idx="40">
                  <c:v>0.33</c:v>
                </c:pt>
                <c:pt idx="41">
                  <c:v>0.33900000000000002</c:v>
                </c:pt>
                <c:pt idx="42">
                  <c:v>0.34800000000000003</c:v>
                </c:pt>
                <c:pt idx="43">
                  <c:v>0.35699999999999998</c:v>
                </c:pt>
                <c:pt idx="44">
                  <c:v>0.36699999999999999</c:v>
                </c:pt>
                <c:pt idx="45">
                  <c:v>0.376</c:v>
                </c:pt>
                <c:pt idx="46">
                  <c:v>0.38500000000000001</c:v>
                </c:pt>
                <c:pt idx="47">
                  <c:v>0.39400000000000002</c:v>
                </c:pt>
                <c:pt idx="48">
                  <c:v>0.40300000000000002</c:v>
                </c:pt>
                <c:pt idx="49">
                  <c:v>0.41200000000000003</c:v>
                </c:pt>
                <c:pt idx="50">
                  <c:v>0.42199999999999999</c:v>
                </c:pt>
                <c:pt idx="51">
                  <c:v>0.43099999999999999</c:v>
                </c:pt>
                <c:pt idx="52">
                  <c:v>0.44</c:v>
                </c:pt>
                <c:pt idx="53">
                  <c:v>0.44900000000000001</c:v>
                </c:pt>
                <c:pt idx="54">
                  <c:v>0.45800000000000002</c:v>
                </c:pt>
                <c:pt idx="55">
                  <c:v>0.46700000000000003</c:v>
                </c:pt>
                <c:pt idx="56">
                  <c:v>0.47700000000000004</c:v>
                </c:pt>
                <c:pt idx="57">
                  <c:v>0.48599999999999999</c:v>
                </c:pt>
                <c:pt idx="58">
                  <c:v>0.495</c:v>
                </c:pt>
                <c:pt idx="59">
                  <c:v>0.504</c:v>
                </c:pt>
                <c:pt idx="60">
                  <c:v>0.51300000000000001</c:v>
                </c:pt>
                <c:pt idx="61">
                  <c:v>0.52200000000000002</c:v>
                </c:pt>
                <c:pt idx="62">
                  <c:v>0.53200000000000003</c:v>
                </c:pt>
                <c:pt idx="63">
                  <c:v>0.54100000000000004</c:v>
                </c:pt>
                <c:pt idx="64">
                  <c:v>0.55000000000000004</c:v>
                </c:pt>
                <c:pt idx="65">
                  <c:v>0.55900000000000005</c:v>
                </c:pt>
                <c:pt idx="66">
                  <c:v>0.56800000000000006</c:v>
                </c:pt>
                <c:pt idx="67">
                  <c:v>0.57699999999999996</c:v>
                </c:pt>
                <c:pt idx="68">
                  <c:v>0.58699999999999997</c:v>
                </c:pt>
                <c:pt idx="69">
                  <c:v>0.59599999999999997</c:v>
                </c:pt>
                <c:pt idx="70">
                  <c:v>0.60499999999999998</c:v>
                </c:pt>
                <c:pt idx="71">
                  <c:v>0.61399999999999999</c:v>
                </c:pt>
                <c:pt idx="72">
                  <c:v>0.623</c:v>
                </c:pt>
                <c:pt idx="73">
                  <c:v>0.63200000000000001</c:v>
                </c:pt>
                <c:pt idx="74">
                  <c:v>0.64200000000000002</c:v>
                </c:pt>
                <c:pt idx="75">
                  <c:v>0.65100000000000002</c:v>
                </c:pt>
                <c:pt idx="76">
                  <c:v>0.66</c:v>
                </c:pt>
                <c:pt idx="77">
                  <c:v>0.66900000000000004</c:v>
                </c:pt>
                <c:pt idx="78">
                  <c:v>0.67800000000000005</c:v>
                </c:pt>
                <c:pt idx="79">
                  <c:v>0.68700000000000006</c:v>
                </c:pt>
                <c:pt idx="80">
                  <c:v>0.69699999999999995</c:v>
                </c:pt>
                <c:pt idx="81">
                  <c:v>0.70599999999999996</c:v>
                </c:pt>
                <c:pt idx="82">
                  <c:v>0.71499999999999997</c:v>
                </c:pt>
                <c:pt idx="83">
                  <c:v>0.72399999999999998</c:v>
                </c:pt>
                <c:pt idx="84">
                  <c:v>0.73299999999999998</c:v>
                </c:pt>
                <c:pt idx="85">
                  <c:v>0.74199999999999999</c:v>
                </c:pt>
                <c:pt idx="86">
                  <c:v>0.752</c:v>
                </c:pt>
                <c:pt idx="87">
                  <c:v>0.76100000000000001</c:v>
                </c:pt>
                <c:pt idx="88">
                  <c:v>0.77</c:v>
                </c:pt>
                <c:pt idx="89">
                  <c:v>0.77900000000000003</c:v>
                </c:pt>
                <c:pt idx="90">
                  <c:v>0.78800000000000003</c:v>
                </c:pt>
                <c:pt idx="91">
                  <c:v>0.79700000000000004</c:v>
                </c:pt>
                <c:pt idx="92">
                  <c:v>0.80700000000000005</c:v>
                </c:pt>
                <c:pt idx="93">
                  <c:v>0.81600000000000006</c:v>
                </c:pt>
                <c:pt idx="94">
                  <c:v>0.82499999999999996</c:v>
                </c:pt>
                <c:pt idx="95">
                  <c:v>0.83399999999999996</c:v>
                </c:pt>
                <c:pt idx="96">
                  <c:v>0.84299999999999997</c:v>
                </c:pt>
                <c:pt idx="97">
                  <c:v>0.85199999999999998</c:v>
                </c:pt>
                <c:pt idx="98">
                  <c:v>0.86199999999999999</c:v>
                </c:pt>
                <c:pt idx="99">
                  <c:v>0.871</c:v>
                </c:pt>
                <c:pt idx="100">
                  <c:v>0.88</c:v>
                </c:pt>
                <c:pt idx="101">
                  <c:v>0.88900000000000001</c:v>
                </c:pt>
                <c:pt idx="102">
                  <c:v>0.89800000000000002</c:v>
                </c:pt>
                <c:pt idx="103">
                  <c:v>0.90700000000000003</c:v>
                </c:pt>
                <c:pt idx="104">
                  <c:v>0.91700000000000004</c:v>
                </c:pt>
                <c:pt idx="105">
                  <c:v>0.92600000000000005</c:v>
                </c:pt>
                <c:pt idx="106">
                  <c:v>0.93500000000000005</c:v>
                </c:pt>
                <c:pt idx="107">
                  <c:v>0.94400000000000006</c:v>
                </c:pt>
                <c:pt idx="108">
                  <c:v>0.95299999999999996</c:v>
                </c:pt>
                <c:pt idx="109">
                  <c:v>0.96199999999999997</c:v>
                </c:pt>
                <c:pt idx="110">
                  <c:v>0.97199999999999998</c:v>
                </c:pt>
                <c:pt idx="111">
                  <c:v>0.98099999999999998</c:v>
                </c:pt>
                <c:pt idx="112">
                  <c:v>0.99</c:v>
                </c:pt>
                <c:pt idx="113">
                  <c:v>0.999</c:v>
                </c:pt>
                <c:pt idx="114">
                  <c:v>1.008</c:v>
                </c:pt>
                <c:pt idx="115">
                  <c:v>1.0169999999999999</c:v>
                </c:pt>
                <c:pt idx="116">
                  <c:v>1.0269999999999999</c:v>
                </c:pt>
                <c:pt idx="117">
                  <c:v>1.0359999999999998</c:v>
                </c:pt>
                <c:pt idx="118">
                  <c:v>1.0449999999999999</c:v>
                </c:pt>
                <c:pt idx="119">
                  <c:v>1.0539999999999998</c:v>
                </c:pt>
                <c:pt idx="120">
                  <c:v>1.0629999999999999</c:v>
                </c:pt>
                <c:pt idx="121">
                  <c:v>1.0719999999999998</c:v>
                </c:pt>
                <c:pt idx="122">
                  <c:v>1.0819999999999999</c:v>
                </c:pt>
                <c:pt idx="123">
                  <c:v>1.091</c:v>
                </c:pt>
                <c:pt idx="124">
                  <c:v>1.0999999999999999</c:v>
                </c:pt>
                <c:pt idx="125">
                  <c:v>1.109</c:v>
                </c:pt>
                <c:pt idx="126">
                  <c:v>1.1179999999999999</c:v>
                </c:pt>
                <c:pt idx="127">
                  <c:v>1.127</c:v>
                </c:pt>
                <c:pt idx="128">
                  <c:v>1.1369999999999998</c:v>
                </c:pt>
                <c:pt idx="129">
                  <c:v>1.1459999999999999</c:v>
                </c:pt>
                <c:pt idx="130">
                  <c:v>1.1549999999999998</c:v>
                </c:pt>
                <c:pt idx="131">
                  <c:v>1.1639999999999999</c:v>
                </c:pt>
                <c:pt idx="132">
                  <c:v>1.1729999999999998</c:v>
                </c:pt>
                <c:pt idx="133">
                  <c:v>1.1819999999999999</c:v>
                </c:pt>
                <c:pt idx="134">
                  <c:v>1.1919999999999999</c:v>
                </c:pt>
                <c:pt idx="135">
                  <c:v>1.2009999999999998</c:v>
                </c:pt>
                <c:pt idx="136">
                  <c:v>1.21</c:v>
                </c:pt>
                <c:pt idx="137">
                  <c:v>1.2189999999999999</c:v>
                </c:pt>
                <c:pt idx="138">
                  <c:v>1.228</c:v>
                </c:pt>
                <c:pt idx="139">
                  <c:v>1.2369999999999999</c:v>
                </c:pt>
                <c:pt idx="140">
                  <c:v>1.246</c:v>
                </c:pt>
              </c:numCache>
            </c:numRef>
          </c:xVal>
          <c:yVal>
            <c:numRef>
              <c:f>'S5(water)'!$E$7:$E$985</c:f>
              <c:numCache>
                <c:formatCode>General</c:formatCode>
                <c:ptCount val="979"/>
                <c:pt idx="0">
                  <c:v>1.2E-2</c:v>
                </c:pt>
                <c:pt idx="1">
                  <c:v>1.4E-2</c:v>
                </c:pt>
                <c:pt idx="2">
                  <c:v>7.0000000000000001E-3</c:v>
                </c:pt>
                <c:pt idx="3">
                  <c:v>8.9999999999999993E-3</c:v>
                </c:pt>
                <c:pt idx="4">
                  <c:v>5.0999999999999997E-2</c:v>
                </c:pt>
                <c:pt idx="5">
                  <c:v>0.39600000000000002</c:v>
                </c:pt>
                <c:pt idx="6">
                  <c:v>0.79900000000000004</c:v>
                </c:pt>
                <c:pt idx="7">
                  <c:v>1.2290000000000001</c:v>
                </c:pt>
                <c:pt idx="8">
                  <c:v>1.704</c:v>
                </c:pt>
                <c:pt idx="9">
                  <c:v>2.16</c:v>
                </c:pt>
                <c:pt idx="10">
                  <c:v>2.633</c:v>
                </c:pt>
                <c:pt idx="11">
                  <c:v>3.1059999999999999</c:v>
                </c:pt>
                <c:pt idx="12">
                  <c:v>3.5790000000000002</c:v>
                </c:pt>
                <c:pt idx="13">
                  <c:v>4.0650000000000004</c:v>
                </c:pt>
                <c:pt idx="14">
                  <c:v>4.5380000000000003</c:v>
                </c:pt>
                <c:pt idx="15">
                  <c:v>5.0060000000000002</c:v>
                </c:pt>
                <c:pt idx="16">
                  <c:v>5.51</c:v>
                </c:pt>
                <c:pt idx="17">
                  <c:v>5.9930000000000003</c:v>
                </c:pt>
                <c:pt idx="18">
                  <c:v>6.49</c:v>
                </c:pt>
                <c:pt idx="19">
                  <c:v>6.9870000000000001</c:v>
                </c:pt>
                <c:pt idx="20">
                  <c:v>7.4770000000000003</c:v>
                </c:pt>
                <c:pt idx="21">
                  <c:v>7.9589999999999996</c:v>
                </c:pt>
                <c:pt idx="22">
                  <c:v>8.4429999999999996</c:v>
                </c:pt>
                <c:pt idx="23">
                  <c:v>8.94</c:v>
                </c:pt>
                <c:pt idx="24">
                  <c:v>9.4049999999999994</c:v>
                </c:pt>
                <c:pt idx="25">
                  <c:v>9.9149999999999991</c:v>
                </c:pt>
                <c:pt idx="26">
                  <c:v>10.397</c:v>
                </c:pt>
                <c:pt idx="27">
                  <c:v>10.879</c:v>
                </c:pt>
                <c:pt idx="28">
                  <c:v>11.374000000000001</c:v>
                </c:pt>
                <c:pt idx="29">
                  <c:v>11.881</c:v>
                </c:pt>
                <c:pt idx="30">
                  <c:v>12.37</c:v>
                </c:pt>
                <c:pt idx="31">
                  <c:v>12.872</c:v>
                </c:pt>
                <c:pt idx="32">
                  <c:v>13.368</c:v>
                </c:pt>
                <c:pt idx="33">
                  <c:v>13.867000000000001</c:v>
                </c:pt>
                <c:pt idx="34">
                  <c:v>14.356999999999999</c:v>
                </c:pt>
                <c:pt idx="35">
                  <c:v>14.84</c:v>
                </c:pt>
                <c:pt idx="36">
                  <c:v>15.353</c:v>
                </c:pt>
                <c:pt idx="37">
                  <c:v>15.845000000000001</c:v>
                </c:pt>
                <c:pt idx="38">
                  <c:v>16.349</c:v>
                </c:pt>
                <c:pt idx="39">
                  <c:v>16.844999999999999</c:v>
                </c:pt>
                <c:pt idx="40">
                  <c:v>17.353000000000002</c:v>
                </c:pt>
                <c:pt idx="41">
                  <c:v>17.834</c:v>
                </c:pt>
                <c:pt idx="42">
                  <c:v>18.332999999999998</c:v>
                </c:pt>
                <c:pt idx="43">
                  <c:v>18.853000000000002</c:v>
                </c:pt>
                <c:pt idx="44">
                  <c:v>19.359000000000002</c:v>
                </c:pt>
                <c:pt idx="45">
                  <c:v>19.856000000000002</c:v>
                </c:pt>
                <c:pt idx="46">
                  <c:v>20.367000000000001</c:v>
                </c:pt>
                <c:pt idx="47">
                  <c:v>20.841000000000001</c:v>
                </c:pt>
                <c:pt idx="48">
                  <c:v>21.350999999999999</c:v>
                </c:pt>
                <c:pt idx="49">
                  <c:v>21.861000000000001</c:v>
                </c:pt>
                <c:pt idx="50">
                  <c:v>22.367999999999999</c:v>
                </c:pt>
                <c:pt idx="51">
                  <c:v>22.859000000000002</c:v>
                </c:pt>
                <c:pt idx="52">
                  <c:v>23.367999999999999</c:v>
                </c:pt>
                <c:pt idx="53">
                  <c:v>23.876999999999999</c:v>
                </c:pt>
                <c:pt idx="54">
                  <c:v>24.366</c:v>
                </c:pt>
                <c:pt idx="55">
                  <c:v>24.867999999999999</c:v>
                </c:pt>
                <c:pt idx="56">
                  <c:v>25.370999999999999</c:v>
                </c:pt>
                <c:pt idx="57">
                  <c:v>25.861000000000001</c:v>
                </c:pt>
                <c:pt idx="58">
                  <c:v>26.381</c:v>
                </c:pt>
                <c:pt idx="59">
                  <c:v>26.847999999999999</c:v>
                </c:pt>
                <c:pt idx="60">
                  <c:v>27.343</c:v>
                </c:pt>
                <c:pt idx="61">
                  <c:v>27.835000000000001</c:v>
                </c:pt>
                <c:pt idx="62">
                  <c:v>28.36</c:v>
                </c:pt>
                <c:pt idx="63">
                  <c:v>28.837</c:v>
                </c:pt>
                <c:pt idx="64">
                  <c:v>29.326000000000001</c:v>
                </c:pt>
                <c:pt idx="65">
                  <c:v>29.8</c:v>
                </c:pt>
                <c:pt idx="66">
                  <c:v>30.298999999999999</c:v>
                </c:pt>
                <c:pt idx="67">
                  <c:v>30.789000000000001</c:v>
                </c:pt>
                <c:pt idx="68">
                  <c:v>31.285</c:v>
                </c:pt>
                <c:pt idx="69">
                  <c:v>31.768000000000001</c:v>
                </c:pt>
                <c:pt idx="70">
                  <c:v>32.241999999999997</c:v>
                </c:pt>
                <c:pt idx="71">
                  <c:v>32.731999999999999</c:v>
                </c:pt>
                <c:pt idx="72">
                  <c:v>33.213999999999999</c:v>
                </c:pt>
                <c:pt idx="73">
                  <c:v>33.710999999999999</c:v>
                </c:pt>
                <c:pt idx="74">
                  <c:v>34.177999999999997</c:v>
                </c:pt>
                <c:pt idx="75">
                  <c:v>34.633000000000003</c:v>
                </c:pt>
                <c:pt idx="76">
                  <c:v>35.134999999999998</c:v>
                </c:pt>
                <c:pt idx="77">
                  <c:v>35.601999999999997</c:v>
                </c:pt>
                <c:pt idx="78">
                  <c:v>36.094000000000001</c:v>
                </c:pt>
                <c:pt idx="79">
                  <c:v>36.540999999999997</c:v>
                </c:pt>
                <c:pt idx="80">
                  <c:v>37.036000000000001</c:v>
                </c:pt>
                <c:pt idx="81">
                  <c:v>37.491</c:v>
                </c:pt>
                <c:pt idx="82">
                  <c:v>37.963999999999999</c:v>
                </c:pt>
                <c:pt idx="83">
                  <c:v>38.424999999999997</c:v>
                </c:pt>
                <c:pt idx="84">
                  <c:v>38.896999999999998</c:v>
                </c:pt>
                <c:pt idx="85">
                  <c:v>39.36</c:v>
                </c:pt>
                <c:pt idx="86">
                  <c:v>39.808</c:v>
                </c:pt>
                <c:pt idx="87">
                  <c:v>40.279000000000003</c:v>
                </c:pt>
                <c:pt idx="88">
                  <c:v>40.744</c:v>
                </c:pt>
                <c:pt idx="89">
                  <c:v>41.170999999999999</c:v>
                </c:pt>
                <c:pt idx="90">
                  <c:v>41.646999999999998</c:v>
                </c:pt>
                <c:pt idx="91">
                  <c:v>42.106999999999999</c:v>
                </c:pt>
                <c:pt idx="92">
                  <c:v>42.569000000000003</c:v>
                </c:pt>
                <c:pt idx="93">
                  <c:v>43.006999999999998</c:v>
                </c:pt>
                <c:pt idx="94">
                  <c:v>43.491</c:v>
                </c:pt>
                <c:pt idx="95">
                  <c:v>43.914000000000001</c:v>
                </c:pt>
                <c:pt idx="96">
                  <c:v>44.363999999999997</c:v>
                </c:pt>
                <c:pt idx="97">
                  <c:v>44.790999999999997</c:v>
                </c:pt>
                <c:pt idx="98">
                  <c:v>45.241999999999997</c:v>
                </c:pt>
                <c:pt idx="99">
                  <c:v>45.701999999999998</c:v>
                </c:pt>
                <c:pt idx="100">
                  <c:v>46.137</c:v>
                </c:pt>
                <c:pt idx="101">
                  <c:v>46.563000000000002</c:v>
                </c:pt>
                <c:pt idx="102">
                  <c:v>47.017000000000003</c:v>
                </c:pt>
                <c:pt idx="103">
                  <c:v>47.442</c:v>
                </c:pt>
                <c:pt idx="104">
                  <c:v>47.884999999999998</c:v>
                </c:pt>
                <c:pt idx="105">
                  <c:v>48.305999999999997</c:v>
                </c:pt>
                <c:pt idx="106">
                  <c:v>48.737000000000002</c:v>
                </c:pt>
                <c:pt idx="107">
                  <c:v>49.201000000000001</c:v>
                </c:pt>
                <c:pt idx="108">
                  <c:v>49.625999999999998</c:v>
                </c:pt>
                <c:pt idx="109">
                  <c:v>50.042000000000002</c:v>
                </c:pt>
                <c:pt idx="110">
                  <c:v>50.472999999999999</c:v>
                </c:pt>
                <c:pt idx="111">
                  <c:v>50.908000000000001</c:v>
                </c:pt>
                <c:pt idx="112">
                  <c:v>51.341000000000001</c:v>
                </c:pt>
                <c:pt idx="113">
                  <c:v>51.780999999999999</c:v>
                </c:pt>
                <c:pt idx="114">
                  <c:v>52.2</c:v>
                </c:pt>
                <c:pt idx="115">
                  <c:v>52.643999999999998</c:v>
                </c:pt>
                <c:pt idx="116">
                  <c:v>53.082999999999998</c:v>
                </c:pt>
                <c:pt idx="117">
                  <c:v>53.497</c:v>
                </c:pt>
                <c:pt idx="118">
                  <c:v>53.933999999999997</c:v>
                </c:pt>
                <c:pt idx="119">
                  <c:v>54.344000000000001</c:v>
                </c:pt>
                <c:pt idx="120">
                  <c:v>54.753999999999998</c:v>
                </c:pt>
                <c:pt idx="121">
                  <c:v>55.16</c:v>
                </c:pt>
                <c:pt idx="122">
                  <c:v>55.582999999999998</c:v>
                </c:pt>
                <c:pt idx="123">
                  <c:v>56.02</c:v>
                </c:pt>
                <c:pt idx="124">
                  <c:v>56.463000000000001</c:v>
                </c:pt>
                <c:pt idx="125">
                  <c:v>56.872999999999998</c:v>
                </c:pt>
                <c:pt idx="126">
                  <c:v>57.311</c:v>
                </c:pt>
                <c:pt idx="127">
                  <c:v>57.737000000000002</c:v>
                </c:pt>
                <c:pt idx="128">
                  <c:v>58.186</c:v>
                </c:pt>
                <c:pt idx="129">
                  <c:v>58.381999999999998</c:v>
                </c:pt>
                <c:pt idx="130">
                  <c:v>58.781999999999996</c:v>
                </c:pt>
                <c:pt idx="131">
                  <c:v>59.209000000000003</c:v>
                </c:pt>
                <c:pt idx="132">
                  <c:v>59.609000000000002</c:v>
                </c:pt>
                <c:pt idx="133">
                  <c:v>60.008000000000003</c:v>
                </c:pt>
                <c:pt idx="134">
                  <c:v>60.430999999999997</c:v>
                </c:pt>
                <c:pt idx="135">
                  <c:v>60.845999999999997</c:v>
                </c:pt>
                <c:pt idx="136">
                  <c:v>61.273000000000003</c:v>
                </c:pt>
                <c:pt idx="137">
                  <c:v>61.622</c:v>
                </c:pt>
                <c:pt idx="138">
                  <c:v>61.78</c:v>
                </c:pt>
                <c:pt idx="139">
                  <c:v>62.194000000000003</c:v>
                </c:pt>
                <c:pt idx="140">
                  <c:v>3.956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78-4B02-9447-4AF3D0583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0224"/>
        <c:axId val="413730616"/>
      </c:scatterChart>
      <c:valAx>
        <c:axId val="41373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0616"/>
        <c:crosses val="autoZero"/>
        <c:crossBetween val="midCat"/>
        <c:majorUnit val="0.2"/>
      </c:valAx>
      <c:valAx>
        <c:axId val="41373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'S5(water)'!$G$7:$G$985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7.8522749999999989E-5</c:v>
                </c:pt>
                <c:pt idx="6">
                  <c:v>1.5704549999999998E-4</c:v>
                </c:pt>
                <c:pt idx="7">
                  <c:v>2.3556824999999997E-4</c:v>
                </c:pt>
                <c:pt idx="8">
                  <c:v>3.2281574999999999E-4</c:v>
                </c:pt>
                <c:pt idx="9">
                  <c:v>4.0133850000000006E-4</c:v>
                </c:pt>
                <c:pt idx="10">
                  <c:v>4.7986125000000002E-4</c:v>
                </c:pt>
                <c:pt idx="11">
                  <c:v>5.5838399999999999E-4</c:v>
                </c:pt>
                <c:pt idx="12">
                  <c:v>6.3690674999999984E-4</c:v>
                </c:pt>
                <c:pt idx="13">
                  <c:v>7.1542949999999991E-4</c:v>
                </c:pt>
                <c:pt idx="14">
                  <c:v>8.0267700000000012E-4</c:v>
                </c:pt>
                <c:pt idx="15">
                  <c:v>8.8119975000000008E-4</c:v>
                </c:pt>
                <c:pt idx="16">
                  <c:v>9.5972250000000005E-4</c:v>
                </c:pt>
                <c:pt idx="17">
                  <c:v>1.03824525E-3</c:v>
                </c:pt>
                <c:pt idx="18">
                  <c:v>1.116768E-3</c:v>
                </c:pt>
                <c:pt idx="19">
                  <c:v>1.1952907500000001E-3</c:v>
                </c:pt>
                <c:pt idx="20">
                  <c:v>1.2825382500000003E-3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1.5181065000000001E-3</c:v>
                </c:pt>
                <c:pt idx="24">
                  <c:v>1.5966292499999999E-3</c:v>
                </c:pt>
                <c:pt idx="25">
                  <c:v>1.6751520000000003E-3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1.9979677500000003E-3</c:v>
                </c:pt>
                <c:pt idx="30">
                  <c:v>2.0764905000000005E-3</c:v>
                </c:pt>
                <c:pt idx="31">
                  <c:v>2.1550132499999998E-3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2.4778290000000004E-3</c:v>
                </c:pt>
                <c:pt idx="36">
                  <c:v>2.5563517499999997E-3</c:v>
                </c:pt>
                <c:pt idx="37">
                  <c:v>2.6348744999999995E-3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3.0362130000000003E-3</c:v>
                </c:pt>
                <c:pt idx="43">
                  <c:v>3.11473575E-3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3.4375515000000002E-3</c:v>
                </c:pt>
                <c:pt idx="48">
                  <c:v>3.5160742500000004E-3</c:v>
                </c:pt>
                <c:pt idx="49">
                  <c:v>3.5945970000000006E-3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3.9174127499999999E-3</c:v>
                </c:pt>
                <c:pt idx="54">
                  <c:v>3.9959355000000005E-3</c:v>
                </c:pt>
                <c:pt idx="55">
                  <c:v>4.0744582499999994E-3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4.4757967500000002E-3</c:v>
                </c:pt>
                <c:pt idx="61">
                  <c:v>4.5543195E-3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4.8771352500000002E-3</c:v>
                </c:pt>
                <c:pt idx="66">
                  <c:v>4.9556580000000008E-3</c:v>
                </c:pt>
                <c:pt idx="67">
                  <c:v>5.0341807499999988E-3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5.3569964999999999E-3</c:v>
                </c:pt>
                <c:pt idx="72">
                  <c:v>5.4355192500000005E-3</c:v>
                </c:pt>
                <c:pt idx="73">
                  <c:v>5.5140420000000002E-3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5.8368577500000005E-3</c:v>
                </c:pt>
                <c:pt idx="78">
                  <c:v>5.9153805000000002E-3</c:v>
                </c:pt>
                <c:pt idx="79">
                  <c:v>5.9939032499999999E-3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6.3167189999999993E-3</c:v>
                </c:pt>
                <c:pt idx="84">
                  <c:v>6.395241749999999E-3</c:v>
                </c:pt>
                <c:pt idx="85">
                  <c:v>6.4737644999999996E-3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6.7965802500000007E-3</c:v>
                </c:pt>
                <c:pt idx="90">
                  <c:v>6.8751030000000005E-3</c:v>
                </c:pt>
                <c:pt idx="91">
                  <c:v>6.9536257500000002E-3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7.2764414999999995E-3</c:v>
                </c:pt>
                <c:pt idx="96">
                  <c:v>7.3549642500000002E-3</c:v>
                </c:pt>
                <c:pt idx="97">
                  <c:v>7.4334869999999999E-3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7.7563027499999992E-3</c:v>
                </c:pt>
                <c:pt idx="102">
                  <c:v>7.8348254999999999E-3</c:v>
                </c:pt>
                <c:pt idx="103">
                  <c:v>7.9133482500000005E-3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8.2361640000000007E-3</c:v>
                </c:pt>
                <c:pt idx="108">
                  <c:v>8.3146867499999996E-3</c:v>
                </c:pt>
                <c:pt idx="109">
                  <c:v>8.3932095000000002E-3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8.7945479999999993E-3</c:v>
                </c:pt>
                <c:pt idx="115">
                  <c:v>8.8730707499999999E-3</c:v>
                </c:pt>
                <c:pt idx="116">
                  <c:v>8.9603182499999982E-3</c:v>
                </c:pt>
                <c:pt idx="117">
                  <c:v>9.0388409999999988E-3</c:v>
                </c:pt>
                <c:pt idx="118">
                  <c:v>9.1173637499999995E-3</c:v>
                </c:pt>
                <c:pt idx="119">
                  <c:v>9.1958864999999983E-3</c:v>
                </c:pt>
                <c:pt idx="120">
                  <c:v>9.274409249999999E-3</c:v>
                </c:pt>
                <c:pt idx="121">
                  <c:v>9.3529319999999978E-3</c:v>
                </c:pt>
                <c:pt idx="122">
                  <c:v>9.4401794999999997E-3</c:v>
                </c:pt>
                <c:pt idx="123">
                  <c:v>9.5187022500000003E-3</c:v>
                </c:pt>
                <c:pt idx="124">
                  <c:v>9.5972249999999992E-3</c:v>
                </c:pt>
                <c:pt idx="125">
                  <c:v>9.6757477499999998E-3</c:v>
                </c:pt>
                <c:pt idx="126">
                  <c:v>9.7542704999999987E-3</c:v>
                </c:pt>
                <c:pt idx="127">
                  <c:v>9.832793250000001E-3</c:v>
                </c:pt>
                <c:pt idx="128">
                  <c:v>9.9200407499999994E-3</c:v>
                </c:pt>
                <c:pt idx="129">
                  <c:v>9.9985635E-3</c:v>
                </c:pt>
                <c:pt idx="130">
                  <c:v>1.0077086249999999E-2</c:v>
                </c:pt>
                <c:pt idx="131">
                  <c:v>1.0155609000000001E-2</c:v>
                </c:pt>
                <c:pt idx="132">
                  <c:v>1.0234131749999997E-2</c:v>
                </c:pt>
                <c:pt idx="133">
                  <c:v>1.0312654500000001E-2</c:v>
                </c:pt>
                <c:pt idx="134">
                  <c:v>1.0399901999999999E-2</c:v>
                </c:pt>
                <c:pt idx="135">
                  <c:v>1.047842475E-2</c:v>
                </c:pt>
                <c:pt idx="136">
                  <c:v>1.05569475E-2</c:v>
                </c:pt>
                <c:pt idx="137">
                  <c:v>1.0635470249999999E-2</c:v>
                </c:pt>
                <c:pt idx="138">
                  <c:v>1.0713993E-2</c:v>
                </c:pt>
                <c:pt idx="139">
                  <c:v>1.0792515749999999E-2</c:v>
                </c:pt>
                <c:pt idx="140">
                  <c:v>1.0871038500000001E-2</c:v>
                </c:pt>
              </c:numCache>
            </c:numRef>
          </c:xVal>
          <c:yVal>
            <c:numRef>
              <c:f>'S5(water)'!$F$7:$F$985</c:f>
              <c:numCache>
                <c:formatCode>General</c:formatCode>
                <c:ptCount val="979"/>
                <c:pt idx="0">
                  <c:v>2.7111996829739676E-2</c:v>
                </c:pt>
                <c:pt idx="1">
                  <c:v>3.1630662968029619E-2</c:v>
                </c:pt>
                <c:pt idx="2">
                  <c:v>1.5815331484014809E-2</c:v>
                </c:pt>
                <c:pt idx="3">
                  <c:v>2.0333997622304752E-2</c:v>
                </c:pt>
                <c:pt idx="4">
                  <c:v>0.11522598652639361</c:v>
                </c:pt>
                <c:pt idx="5">
                  <c:v>0.89464933115720824</c:v>
                </c:pt>
                <c:pt idx="6">
                  <c:v>1.8050203158034088</c:v>
                </c:pt>
                <c:pt idx="7">
                  <c:v>2.7762918614039402</c:v>
                </c:pt>
                <c:pt idx="8">
                  <c:v>3.8490947745974737</c:v>
                </c:pt>
                <c:pt idx="9">
                  <c:v>4.8788924228414556</c:v>
                </c:pt>
                <c:pt idx="10">
                  <c:v>5.9469883796261129</c:v>
                </c:pt>
                <c:pt idx="11">
                  <c:v>7.0149839991840324</c:v>
                </c:pt>
                <c:pt idx="12">
                  <c:v>8.0828812291563423</c:v>
                </c:pt>
                <c:pt idx="13">
                  <c:v>9.1800400789372283</c:v>
                </c:pt>
                <c:pt idx="14">
                  <c:v>10.247692406906985</c:v>
                </c:pt>
                <c:pt idx="15">
                  <c:v>11.304009626372212</c:v>
                </c:pt>
                <c:pt idx="16">
                  <c:v>12.441525071886382</c:v>
                </c:pt>
                <c:pt idx="17">
                  <c:v>13.531530097369599</c:v>
                </c:pt>
                <c:pt idx="18">
                  <c:v>14.65305568509411</c:v>
                </c:pt>
                <c:pt idx="19">
                  <c:v>15.77449202108753</c:v>
                </c:pt>
                <c:pt idx="20">
                  <c:v>16.879958289545396</c:v>
                </c:pt>
                <c:pt idx="21">
                  <c:v>17.967356509344985</c:v>
                </c:pt>
                <c:pt idx="22">
                  <c:v>19.059189363458419</c:v>
                </c:pt>
                <c:pt idx="23">
                  <c:v>20.180288614794417</c:v>
                </c:pt>
                <c:pt idx="24">
                  <c:v>21.229078168624362</c:v>
                </c:pt>
                <c:pt idx="25">
                  <c:v>22.379367093634468</c:v>
                </c:pt>
                <c:pt idx="26">
                  <c:v>23.46628077389359</c:v>
                </c:pt>
                <c:pt idx="27">
                  <c:v>24.553222361840895</c:v>
                </c:pt>
                <c:pt idx="28">
                  <c:v>25.669434963307218</c:v>
                </c:pt>
                <c:pt idx="29">
                  <c:v>26.812660517622174</c:v>
                </c:pt>
                <c:pt idx="30">
                  <c:v>27.915197527266361</c:v>
                </c:pt>
                <c:pt idx="31">
                  <c:v>29.047007194773855</c:v>
                </c:pt>
                <c:pt idx="32">
                  <c:v>30.165096886754654</c:v>
                </c:pt>
                <c:pt idx="33">
                  <c:v>31.290010963957673</c:v>
                </c:pt>
                <c:pt idx="34">
                  <c:v>32.394559284055589</c:v>
                </c:pt>
                <c:pt idx="35">
                  <c:v>33.483258512764714</c:v>
                </c:pt>
                <c:pt idx="36">
                  <c:v>34.6395919971811</c:v>
                </c:pt>
                <c:pt idx="37">
                  <c:v>35.748492173367275</c:v>
                </c:pt>
                <c:pt idx="38">
                  <c:v>36.884287270595564</c:v>
                </c:pt>
                <c:pt idx="39">
                  <c:v>38.00211265573143</c:v>
                </c:pt>
                <c:pt idx="40">
                  <c:v>39.146963426040692</c:v>
                </c:pt>
                <c:pt idx="41">
                  <c:v>40.230860982359175</c:v>
                </c:pt>
                <c:pt idx="42">
                  <c:v>41.355323119338166</c:v>
                </c:pt>
                <c:pt idx="43">
                  <c:v>42.527115497957602</c:v>
                </c:pt>
                <c:pt idx="44">
                  <c:v>43.667153977476211</c:v>
                </c:pt>
                <c:pt idx="45">
                  <c:v>44.786989216341603</c:v>
                </c:pt>
                <c:pt idx="46">
                  <c:v>45.938368555688541</c:v>
                </c:pt>
                <c:pt idx="47">
                  <c:v>47.006262569259604</c:v>
                </c:pt>
                <c:pt idx="48">
                  <c:v>48.155324899226329</c:v>
                </c:pt>
                <c:pt idx="49">
                  <c:v>49.304358584944772</c:v>
                </c:pt>
                <c:pt idx="50">
                  <c:v>50.446465632042823</c:v>
                </c:pt>
                <c:pt idx="51">
                  <c:v>51.552599302223378</c:v>
                </c:pt>
                <c:pt idx="52">
                  <c:v>52.699306190367111</c:v>
                </c:pt>
                <c:pt idx="53">
                  <c:v>53.845993060564538</c:v>
                </c:pt>
                <c:pt idx="54">
                  <c:v>54.94756017812599</c:v>
                </c:pt>
                <c:pt idx="55">
                  <c:v>56.078428948317608</c:v>
                </c:pt>
                <c:pt idx="56">
                  <c:v>57.211411049412611</c:v>
                </c:pt>
                <c:pt idx="57">
                  <c:v>58.315197656289932</c:v>
                </c:pt>
                <c:pt idx="58">
                  <c:v>59.486623607725178</c:v>
                </c:pt>
                <c:pt idx="59">
                  <c:v>60.538533590959737</c:v>
                </c:pt>
                <c:pt idx="60">
                  <c:v>61.65357674145023</c:v>
                </c:pt>
                <c:pt idx="61">
                  <c:v>62.761853438549984</c:v>
                </c:pt>
                <c:pt idx="62">
                  <c:v>63.944419569798711</c:v>
                </c:pt>
                <c:pt idx="63">
                  <c:v>65.018879217430694</c:v>
                </c:pt>
                <c:pt idx="64">
                  <c:v>66.120400341631381</c:v>
                </c:pt>
                <c:pt idx="65">
                  <c:v>67.188108561082004</c:v>
                </c:pt>
                <c:pt idx="66">
                  <c:v>68.31219143160547</c:v>
                </c:pt>
                <c:pt idx="67">
                  <c:v>69.415993161355829</c:v>
                </c:pt>
                <c:pt idx="68">
                  <c:v>70.533234517204832</c:v>
                </c:pt>
                <c:pt idx="69">
                  <c:v>71.621284974103304</c:v>
                </c:pt>
                <c:pt idx="70">
                  <c:v>72.68906223223064</c:v>
                </c:pt>
                <c:pt idx="71">
                  <c:v>73.792930422597678</c:v>
                </c:pt>
                <c:pt idx="72">
                  <c:v>74.878783922014733</c:v>
                </c:pt>
                <c:pt idx="73">
                  <c:v>75.998476761732675</c:v>
                </c:pt>
                <c:pt idx="74">
                  <c:v>77.050484769799894</c:v>
                </c:pt>
                <c:pt idx="75">
                  <c:v>78.075549949627259</c:v>
                </c:pt>
                <c:pt idx="76">
                  <c:v>79.206599848975713</c:v>
                </c:pt>
                <c:pt idx="77">
                  <c:v>80.258778612909751</c:v>
                </c:pt>
                <c:pt idx="78">
                  <c:v>81.367349014235586</c:v>
                </c:pt>
                <c:pt idx="79">
                  <c:v>82.374510654408112</c:v>
                </c:pt>
                <c:pt idx="80">
                  <c:v>83.489866740158263</c:v>
                </c:pt>
                <c:pt idx="81">
                  <c:v>84.515145182366936</c:v>
                </c:pt>
                <c:pt idx="82">
                  <c:v>85.581042262497789</c:v>
                </c:pt>
                <c:pt idx="83">
                  <c:v>86.619931599573846</c:v>
                </c:pt>
                <c:pt idx="84">
                  <c:v>87.683663209155412</c:v>
                </c:pt>
                <c:pt idx="85">
                  <c:v>88.727153862157351</c:v>
                </c:pt>
                <c:pt idx="86">
                  <c:v>89.736863955846104</c:v>
                </c:pt>
                <c:pt idx="87">
                  <c:v>90.798495002176438</c:v>
                </c:pt>
                <c:pt idx="88">
                  <c:v>91.846653820221164</c:v>
                </c:pt>
                <c:pt idx="89">
                  <c:v>92.809206756385777</c:v>
                </c:pt>
                <c:pt idx="90">
                  <c:v>93.882274343748321</c:v>
                </c:pt>
                <c:pt idx="91">
                  <c:v>94.919333044697765</c:v>
                </c:pt>
                <c:pt idx="92">
                  <c:v>95.960983378765164</c:v>
                </c:pt>
                <c:pt idx="93">
                  <c:v>96.948578874109771</c:v>
                </c:pt>
                <c:pt idx="94">
                  <c:v>98.039934672603223</c:v>
                </c:pt>
                <c:pt idx="95">
                  <c:v>98.993847226918433</c:v>
                </c:pt>
                <c:pt idx="96">
                  <c:v>100.00869304597654</c:v>
                </c:pt>
                <c:pt idx="97">
                  <c:v>100.97176042013089</c:v>
                </c:pt>
                <c:pt idx="98">
                  <c:v>101.98906831489155</c:v>
                </c:pt>
                <c:pt idx="99">
                  <c:v>103.02668061458306</c:v>
                </c:pt>
                <c:pt idx="100">
                  <c:v>104.00801079345786</c:v>
                </c:pt>
                <c:pt idx="101">
                  <c:v>104.96912904086219</c:v>
                </c:pt>
                <c:pt idx="102">
                  <c:v>105.99344814277904</c:v>
                </c:pt>
                <c:pt idx="103">
                  <c:v>106.95247160878064</c:v>
                </c:pt>
                <c:pt idx="104">
                  <c:v>107.95227089479806</c:v>
                </c:pt>
                <c:pt idx="105">
                  <c:v>108.90245149148764</c:v>
                </c:pt>
                <c:pt idx="106">
                  <c:v>109.8752622388367</c:v>
                </c:pt>
                <c:pt idx="107">
                  <c:v>110.92255860824477</c:v>
                </c:pt>
                <c:pt idx="108">
                  <c:v>111.88202069033713</c:v>
                </c:pt>
                <c:pt idx="109">
                  <c:v>112.82128310451002</c:v>
                </c:pt>
                <c:pt idx="110">
                  <c:v>113.79462388132444</c:v>
                </c:pt>
                <c:pt idx="111">
                  <c:v>114.77691960120298</c:v>
                </c:pt>
                <c:pt idx="112">
                  <c:v>115.75480320183733</c:v>
                </c:pt>
                <c:pt idx="113">
                  <c:v>116.74856821729762</c:v>
                </c:pt>
                <c:pt idx="114">
                  <c:v>117.69508569701449</c:v>
                </c:pt>
                <c:pt idx="115">
                  <c:v>118.69807281429249</c:v>
                </c:pt>
                <c:pt idx="116">
                  <c:v>119.69011678675589</c:v>
                </c:pt>
                <c:pt idx="117">
                  <c:v>120.62568114061088</c:v>
                </c:pt>
                <c:pt idx="118">
                  <c:v>121.61321341863632</c:v>
                </c:pt>
                <c:pt idx="119">
                  <c:v>122.53997349559756</c:v>
                </c:pt>
                <c:pt idx="120">
                  <c:v>123.46684298552981</c:v>
                </c:pt>
                <c:pt idx="121">
                  <c:v>124.38480364891504</c:v>
                </c:pt>
                <c:pt idx="122">
                  <c:v>125.34150038362735</c:v>
                </c:pt>
                <c:pt idx="123">
                  <c:v>126.32960650419932</c:v>
                </c:pt>
                <c:pt idx="124">
                  <c:v>127.331362338528</c:v>
                </c:pt>
                <c:pt idx="125">
                  <c:v>128.25881859206768</c:v>
                </c:pt>
                <c:pt idx="126">
                  <c:v>129.24954107436733</c:v>
                </c:pt>
                <c:pt idx="127">
                  <c:v>130.21332456381054</c:v>
                </c:pt>
                <c:pt idx="128">
                  <c:v>131.22946164423186</c:v>
                </c:pt>
                <c:pt idx="129">
                  <c:v>131.67476752198664</c:v>
                </c:pt>
                <c:pt idx="130">
                  <c:v>132.58028896096891</c:v>
                </c:pt>
                <c:pt idx="131">
                  <c:v>133.54683630452158</c:v>
                </c:pt>
                <c:pt idx="132">
                  <c:v>134.45261496340382</c:v>
                </c:pt>
                <c:pt idx="133">
                  <c:v>135.35626829377563</c:v>
                </c:pt>
                <c:pt idx="134">
                  <c:v>136.31461619904877</c:v>
                </c:pt>
                <c:pt idx="135">
                  <c:v>137.25464079484487</c:v>
                </c:pt>
                <c:pt idx="136">
                  <c:v>138.22187279828157</c:v>
                </c:pt>
                <c:pt idx="137">
                  <c:v>139.01328501385933</c:v>
                </c:pt>
                <c:pt idx="138">
                  <c:v>139.37393839910689</c:v>
                </c:pt>
                <c:pt idx="139">
                  <c:v>140.31224500908306</c:v>
                </c:pt>
                <c:pt idx="140">
                  <c:v>8.9251812935480537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D5-4D89-A25D-1C1BBCB79BA6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[2]S5!$G$7:$G$985</c:f>
              <c:numCache>
                <c:formatCode>General</c:formatCode>
                <c:ptCount val="979"/>
                <c:pt idx="0">
                  <c:v>0</c:v>
                </c:pt>
                <c:pt idx="1">
                  <c:v>7.8524999999999944E-5</c:v>
                </c:pt>
                <c:pt idx="2">
                  <c:v>1.5705E-4</c:v>
                </c:pt>
                <c:pt idx="3">
                  <c:v>2.3557499999999994E-4</c:v>
                </c:pt>
                <c:pt idx="4">
                  <c:v>3.1409999999999994E-4</c:v>
                </c:pt>
                <c:pt idx="5">
                  <c:v>3.9262500000000007E-4</c:v>
                </c:pt>
                <c:pt idx="6">
                  <c:v>4.7115000000000004E-4</c:v>
                </c:pt>
                <c:pt idx="7">
                  <c:v>5.5840000000000002E-4</c:v>
                </c:pt>
                <c:pt idx="8">
                  <c:v>6.3692499999999988E-4</c:v>
                </c:pt>
                <c:pt idx="9">
                  <c:v>7.1544999999999996E-4</c:v>
                </c:pt>
                <c:pt idx="10">
                  <c:v>7.9397500000000015E-4</c:v>
                </c:pt>
                <c:pt idx="11">
                  <c:v>8.7250000000000012E-4</c:v>
                </c:pt>
                <c:pt idx="12">
                  <c:v>9.5102500000000009E-4</c:v>
                </c:pt>
                <c:pt idx="13">
                  <c:v>1.038275E-3</c:v>
                </c:pt>
                <c:pt idx="14">
                  <c:v>1.1168E-3</c:v>
                </c:pt>
                <c:pt idx="15">
                  <c:v>1.1953250000000001E-3</c:v>
                </c:pt>
                <c:pt idx="16">
                  <c:v>1.2738500000000002E-3</c:v>
                </c:pt>
                <c:pt idx="17">
                  <c:v>1.3523749999999998E-3</c:v>
                </c:pt>
                <c:pt idx="18">
                  <c:v>1.4308999999999999E-3</c:v>
                </c:pt>
                <c:pt idx="19">
                  <c:v>1.51815E-3</c:v>
                </c:pt>
                <c:pt idx="20">
                  <c:v>1.5966749999999999E-3</c:v>
                </c:pt>
                <c:pt idx="21">
                  <c:v>1.6752000000000004E-3</c:v>
                </c:pt>
                <c:pt idx="22">
                  <c:v>1.7537249999999998E-3</c:v>
                </c:pt>
                <c:pt idx="23">
                  <c:v>1.8322500000000003E-3</c:v>
                </c:pt>
                <c:pt idx="24">
                  <c:v>1.9107749999999998E-3</c:v>
                </c:pt>
                <c:pt idx="25">
                  <c:v>1.9980250000000001E-3</c:v>
                </c:pt>
                <c:pt idx="26">
                  <c:v>2.0765499999999999E-3</c:v>
                </c:pt>
                <c:pt idx="27">
                  <c:v>2.1550749999999998E-3</c:v>
                </c:pt>
                <c:pt idx="28">
                  <c:v>2.2336000000000001E-3</c:v>
                </c:pt>
                <c:pt idx="29">
                  <c:v>2.3121249999999999E-3</c:v>
                </c:pt>
                <c:pt idx="30">
                  <c:v>2.3993750000000005E-3</c:v>
                </c:pt>
                <c:pt idx="31">
                  <c:v>2.4778999999999995E-3</c:v>
                </c:pt>
                <c:pt idx="32">
                  <c:v>2.5564249999999998E-3</c:v>
                </c:pt>
                <c:pt idx="33">
                  <c:v>2.6349499999999996E-3</c:v>
                </c:pt>
                <c:pt idx="34">
                  <c:v>2.7134750000000003E-3</c:v>
                </c:pt>
                <c:pt idx="35">
                  <c:v>2.7920000000000002E-3</c:v>
                </c:pt>
                <c:pt idx="36">
                  <c:v>2.8792499999999999E-3</c:v>
                </c:pt>
                <c:pt idx="37">
                  <c:v>2.9577750000000002E-3</c:v>
                </c:pt>
                <c:pt idx="38">
                  <c:v>3.0363E-3</c:v>
                </c:pt>
                <c:pt idx="39">
                  <c:v>3.1148250000000003E-3</c:v>
                </c:pt>
                <c:pt idx="40">
                  <c:v>3.1933499999999997E-3</c:v>
                </c:pt>
                <c:pt idx="41">
                  <c:v>3.271875E-3</c:v>
                </c:pt>
                <c:pt idx="42">
                  <c:v>3.3504000000000008E-3</c:v>
                </c:pt>
                <c:pt idx="43">
                  <c:v>3.43765E-3</c:v>
                </c:pt>
                <c:pt idx="44">
                  <c:v>3.5161750000000003E-3</c:v>
                </c:pt>
                <c:pt idx="45">
                  <c:v>3.5947000000000006E-3</c:v>
                </c:pt>
                <c:pt idx="46">
                  <c:v>3.673225E-3</c:v>
                </c:pt>
                <c:pt idx="47">
                  <c:v>3.7517500000000003E-3</c:v>
                </c:pt>
                <c:pt idx="48">
                  <c:v>3.8390000000000004E-3</c:v>
                </c:pt>
                <c:pt idx="49">
                  <c:v>3.9175249999999998E-3</c:v>
                </c:pt>
                <c:pt idx="50">
                  <c:v>3.9960500000000001E-3</c:v>
                </c:pt>
                <c:pt idx="51">
                  <c:v>4.0745750000000004E-3</c:v>
                </c:pt>
                <c:pt idx="52">
                  <c:v>4.1531000000000007E-3</c:v>
                </c:pt>
                <c:pt idx="53">
                  <c:v>4.2316250000000001E-3</c:v>
                </c:pt>
                <c:pt idx="54">
                  <c:v>4.3188749999999998E-3</c:v>
                </c:pt>
                <c:pt idx="55">
                  <c:v>4.3974000000000001E-3</c:v>
                </c:pt>
                <c:pt idx="56">
                  <c:v>4.4759250000000004E-3</c:v>
                </c:pt>
                <c:pt idx="57">
                  <c:v>4.5544499999999998E-3</c:v>
                </c:pt>
                <c:pt idx="58">
                  <c:v>4.6329750000000001E-3</c:v>
                </c:pt>
                <c:pt idx="59">
                  <c:v>4.7115000000000004E-3</c:v>
                </c:pt>
                <c:pt idx="60">
                  <c:v>4.7900249999999998E-3</c:v>
                </c:pt>
                <c:pt idx="61">
                  <c:v>4.8510999999999997E-3</c:v>
                </c:pt>
              </c:numCache>
            </c:numRef>
          </c:xVal>
          <c:yVal>
            <c:numRef>
              <c:f>[2]S5!$F$7:$F$985</c:f>
              <c:numCache>
                <c:formatCode>General</c:formatCode>
                <c:ptCount val="979"/>
                <c:pt idx="0">
                  <c:v>0.18522952442383747</c:v>
                </c:pt>
                <c:pt idx="1">
                  <c:v>1.1677887803356086</c:v>
                </c:pt>
                <c:pt idx="2">
                  <c:v>1.8656555367294028</c:v>
                </c:pt>
                <c:pt idx="3">
                  <c:v>2.8683560296678494</c:v>
                </c:pt>
                <c:pt idx="4">
                  <c:v>3.6360797134003415</c:v>
                </c:pt>
                <c:pt idx="5">
                  <c:v>4.6408527921960969</c:v>
                </c:pt>
                <c:pt idx="6">
                  <c:v>5.6071399513330205</c:v>
                </c:pt>
                <c:pt idx="7">
                  <c:v>6.6974961977180882</c:v>
                </c:pt>
                <c:pt idx="8">
                  <c:v>7.6929467705978762</c:v>
                </c:pt>
                <c:pt idx="9">
                  <c:v>8.7560438221366113</c:v>
                </c:pt>
                <c:pt idx="10">
                  <c:v>9.7716333852315334</c:v>
                </c:pt>
                <c:pt idx="11">
                  <c:v>10.929367995036026</c:v>
                </c:pt>
                <c:pt idx="12">
                  <c:v>11.782232275237645</c:v>
                </c:pt>
                <c:pt idx="13">
                  <c:v>12.808788461535265</c:v>
                </c:pt>
                <c:pt idx="14">
                  <c:v>14.094915891388057</c:v>
                </c:pt>
                <c:pt idx="15">
                  <c:v>14.972376075406695</c:v>
                </c:pt>
                <c:pt idx="16">
                  <c:v>16.226715144433268</c:v>
                </c:pt>
                <c:pt idx="17">
                  <c:v>17.15594018205892</c:v>
                </c:pt>
                <c:pt idx="18">
                  <c:v>18.355934040066984</c:v>
                </c:pt>
                <c:pt idx="19">
                  <c:v>19.348119709570792</c:v>
                </c:pt>
                <c:pt idx="20">
                  <c:v>20.320009640833796</c:v>
                </c:pt>
                <c:pt idx="21">
                  <c:v>21.449802078354466</c:v>
                </c:pt>
                <c:pt idx="22">
                  <c:v>22.57500520773603</c:v>
                </c:pt>
                <c:pt idx="23">
                  <c:v>23.488022604518623</c:v>
                </c:pt>
                <c:pt idx="24">
                  <c:v>24.615344850735482</c:v>
                </c:pt>
                <c:pt idx="25">
                  <c:v>25.76731111839258</c:v>
                </c:pt>
                <c:pt idx="26">
                  <c:v>26.713991968144402</c:v>
                </c:pt>
                <c:pt idx="27">
                  <c:v>28.017094766779785</c:v>
                </c:pt>
                <c:pt idx="28">
                  <c:v>28.945610811362663</c:v>
                </c:pt>
                <c:pt idx="29">
                  <c:v>30.061327982611946</c:v>
                </c:pt>
                <c:pt idx="30">
                  <c:v>31.219731611417231</c:v>
                </c:pt>
                <c:pt idx="31">
                  <c:v>32.170652870664419</c:v>
                </c:pt>
                <c:pt idx="32">
                  <c:v>33.604266089691961</c:v>
                </c:pt>
                <c:pt idx="33">
                  <c:v>34.421999743046328</c:v>
                </c:pt>
                <c:pt idx="34">
                  <c:v>35.589324510800729</c:v>
                </c:pt>
                <c:pt idx="35">
                  <c:v>36.488185967006764</c:v>
                </c:pt>
                <c:pt idx="36">
                  <c:v>37.792875898179133</c:v>
                </c:pt>
                <c:pt idx="37">
                  <c:v>38.61497586281385</c:v>
                </c:pt>
                <c:pt idx="38">
                  <c:v>39.908418888038668</c:v>
                </c:pt>
                <c:pt idx="39">
                  <c:v>41.052962510606811</c:v>
                </c:pt>
                <c:pt idx="40">
                  <c:v>41.929094806938302</c:v>
                </c:pt>
                <c:pt idx="41">
                  <c:v>42.895410458216197</c:v>
                </c:pt>
                <c:pt idx="42">
                  <c:v>44.030832327891943</c:v>
                </c:pt>
                <c:pt idx="43">
                  <c:v>45.134520683147159</c:v>
                </c:pt>
                <c:pt idx="44">
                  <c:v>46.157129664830137</c:v>
                </c:pt>
                <c:pt idx="45">
                  <c:v>47.351089163381765</c:v>
                </c:pt>
                <c:pt idx="46">
                  <c:v>48.317277212742503</c:v>
                </c:pt>
                <c:pt idx="47">
                  <c:v>49.317270478309155</c:v>
                </c:pt>
                <c:pt idx="48">
                  <c:v>50.459169503431831</c:v>
                </c:pt>
                <c:pt idx="49">
                  <c:v>51.395997077192213</c:v>
                </c:pt>
                <c:pt idx="50">
                  <c:v>52.630429063736237</c:v>
                </c:pt>
                <c:pt idx="51">
                  <c:v>53.697999022797802</c:v>
                </c:pt>
                <c:pt idx="52">
                  <c:v>54.682138283640811</c:v>
                </c:pt>
                <c:pt idx="53">
                  <c:v>55.74968802440565</c:v>
                </c:pt>
                <c:pt idx="54">
                  <c:v>56.961395669235777</c:v>
                </c:pt>
                <c:pt idx="55">
                  <c:v>57.945516426085064</c:v>
                </c:pt>
                <c:pt idx="56">
                  <c:v>59.114495874958926</c:v>
                </c:pt>
                <c:pt idx="57">
                  <c:v>60.042254717717078</c:v>
                </c:pt>
                <c:pt idx="58">
                  <c:v>61.012850107965612</c:v>
                </c:pt>
                <c:pt idx="59">
                  <c:v>62.109689702786788</c:v>
                </c:pt>
                <c:pt idx="60">
                  <c:v>63.199769415075373</c:v>
                </c:pt>
                <c:pt idx="61">
                  <c:v>63.954188094342499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1D5-4D89-A25D-1C1BBCB79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1400"/>
        <c:axId val="413731792"/>
      </c:scatterChart>
      <c:valAx>
        <c:axId val="41373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1792"/>
        <c:crosses val="autoZero"/>
        <c:crossBetween val="midCat"/>
      </c:valAx>
      <c:valAx>
        <c:axId val="4137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'S6(water)'!$D$7:$D$985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1.7999999999999999E-2</c:v>
                </c:pt>
                <c:pt idx="5">
                  <c:v>2.7E-2</c:v>
                </c:pt>
                <c:pt idx="6">
                  <c:v>3.6999999999999998E-2</c:v>
                </c:pt>
                <c:pt idx="7">
                  <c:v>4.5999999999999999E-2</c:v>
                </c:pt>
                <c:pt idx="8">
                  <c:v>5.4999999999999993E-2</c:v>
                </c:pt>
                <c:pt idx="9">
                  <c:v>6.4000000000000001E-2</c:v>
                </c:pt>
                <c:pt idx="10">
                  <c:v>7.2999999999999995E-2</c:v>
                </c:pt>
                <c:pt idx="11">
                  <c:v>8.199999999999999E-2</c:v>
                </c:pt>
                <c:pt idx="12">
                  <c:v>9.1999999999999998E-2</c:v>
                </c:pt>
                <c:pt idx="13">
                  <c:v>0.10099999999999999</c:v>
                </c:pt>
                <c:pt idx="14">
                  <c:v>0.11</c:v>
                </c:pt>
                <c:pt idx="15">
                  <c:v>0.11899999999999999</c:v>
                </c:pt>
                <c:pt idx="16">
                  <c:v>0.128</c:v>
                </c:pt>
                <c:pt idx="17">
                  <c:v>0.13700000000000001</c:v>
                </c:pt>
                <c:pt idx="18">
                  <c:v>0.14700000000000002</c:v>
                </c:pt>
                <c:pt idx="19">
                  <c:v>0.156</c:v>
                </c:pt>
                <c:pt idx="20">
                  <c:v>0.16500000000000001</c:v>
                </c:pt>
                <c:pt idx="21">
                  <c:v>0.17400000000000002</c:v>
                </c:pt>
                <c:pt idx="22">
                  <c:v>0.183</c:v>
                </c:pt>
                <c:pt idx="23">
                  <c:v>0.192</c:v>
                </c:pt>
                <c:pt idx="24">
                  <c:v>0.20200000000000001</c:v>
                </c:pt>
                <c:pt idx="25">
                  <c:v>0.21100000000000002</c:v>
                </c:pt>
                <c:pt idx="26">
                  <c:v>0.22</c:v>
                </c:pt>
                <c:pt idx="27">
                  <c:v>0.22900000000000001</c:v>
                </c:pt>
                <c:pt idx="28">
                  <c:v>0.23800000000000002</c:v>
                </c:pt>
                <c:pt idx="29">
                  <c:v>0.247</c:v>
                </c:pt>
                <c:pt idx="30">
                  <c:v>0.25700000000000001</c:v>
                </c:pt>
                <c:pt idx="31">
                  <c:v>0.26600000000000001</c:v>
                </c:pt>
                <c:pt idx="32">
                  <c:v>0.27500000000000002</c:v>
                </c:pt>
                <c:pt idx="33">
                  <c:v>0.28400000000000003</c:v>
                </c:pt>
                <c:pt idx="34">
                  <c:v>0.29299999999999998</c:v>
                </c:pt>
                <c:pt idx="35">
                  <c:v>0.30199999999999999</c:v>
                </c:pt>
                <c:pt idx="36">
                  <c:v>0.312</c:v>
                </c:pt>
                <c:pt idx="37">
                  <c:v>0.32100000000000001</c:v>
                </c:pt>
                <c:pt idx="38">
                  <c:v>0.33</c:v>
                </c:pt>
                <c:pt idx="39">
                  <c:v>0.33900000000000002</c:v>
                </c:pt>
                <c:pt idx="40">
                  <c:v>0.34800000000000003</c:v>
                </c:pt>
                <c:pt idx="41">
                  <c:v>0.35699999999999998</c:v>
                </c:pt>
                <c:pt idx="42">
                  <c:v>0.36699999999999999</c:v>
                </c:pt>
                <c:pt idx="43">
                  <c:v>0.376</c:v>
                </c:pt>
                <c:pt idx="44">
                  <c:v>0.38500000000000001</c:v>
                </c:pt>
                <c:pt idx="45">
                  <c:v>0.39400000000000002</c:v>
                </c:pt>
                <c:pt idx="46">
                  <c:v>0.40300000000000002</c:v>
                </c:pt>
                <c:pt idx="47">
                  <c:v>0.41200000000000003</c:v>
                </c:pt>
                <c:pt idx="48">
                  <c:v>0.42199999999999999</c:v>
                </c:pt>
                <c:pt idx="49">
                  <c:v>0.43099999999999999</c:v>
                </c:pt>
                <c:pt idx="50">
                  <c:v>0.44</c:v>
                </c:pt>
                <c:pt idx="51">
                  <c:v>0.44900000000000001</c:v>
                </c:pt>
                <c:pt idx="52">
                  <c:v>0.45800000000000002</c:v>
                </c:pt>
                <c:pt idx="53">
                  <c:v>0.46700000000000003</c:v>
                </c:pt>
                <c:pt idx="54">
                  <c:v>0.47700000000000004</c:v>
                </c:pt>
                <c:pt idx="55">
                  <c:v>0.48599999999999999</c:v>
                </c:pt>
                <c:pt idx="56">
                  <c:v>0.495</c:v>
                </c:pt>
                <c:pt idx="57">
                  <c:v>0.504</c:v>
                </c:pt>
                <c:pt idx="58">
                  <c:v>0.51300000000000001</c:v>
                </c:pt>
                <c:pt idx="59">
                  <c:v>0.52200000000000002</c:v>
                </c:pt>
                <c:pt idx="60">
                  <c:v>0.53200000000000003</c:v>
                </c:pt>
                <c:pt idx="61">
                  <c:v>0.54100000000000004</c:v>
                </c:pt>
                <c:pt idx="62">
                  <c:v>0.55000000000000004</c:v>
                </c:pt>
                <c:pt idx="63">
                  <c:v>0.55900000000000005</c:v>
                </c:pt>
                <c:pt idx="64">
                  <c:v>0.56800000000000006</c:v>
                </c:pt>
                <c:pt idx="65">
                  <c:v>0.57699999999999996</c:v>
                </c:pt>
                <c:pt idx="66">
                  <c:v>0.58699999999999997</c:v>
                </c:pt>
                <c:pt idx="67">
                  <c:v>0.59599999999999997</c:v>
                </c:pt>
                <c:pt idx="68">
                  <c:v>0.60499999999999998</c:v>
                </c:pt>
                <c:pt idx="69">
                  <c:v>0.61399999999999999</c:v>
                </c:pt>
                <c:pt idx="70">
                  <c:v>0.623</c:v>
                </c:pt>
                <c:pt idx="71">
                  <c:v>0.63200000000000001</c:v>
                </c:pt>
                <c:pt idx="72">
                  <c:v>0.64200000000000002</c:v>
                </c:pt>
                <c:pt idx="73">
                  <c:v>0.65100000000000002</c:v>
                </c:pt>
                <c:pt idx="74">
                  <c:v>0.66</c:v>
                </c:pt>
                <c:pt idx="75">
                  <c:v>0.66900000000000004</c:v>
                </c:pt>
                <c:pt idx="76">
                  <c:v>0.67800000000000005</c:v>
                </c:pt>
                <c:pt idx="77">
                  <c:v>0.68700000000000006</c:v>
                </c:pt>
                <c:pt idx="78">
                  <c:v>0.69700000000000006</c:v>
                </c:pt>
                <c:pt idx="79">
                  <c:v>0.70599999999999996</c:v>
                </c:pt>
                <c:pt idx="80">
                  <c:v>0.71499999999999997</c:v>
                </c:pt>
                <c:pt idx="81">
                  <c:v>0.72399999999999998</c:v>
                </c:pt>
                <c:pt idx="82">
                  <c:v>0.73299999999999998</c:v>
                </c:pt>
                <c:pt idx="83">
                  <c:v>0.74199999999999999</c:v>
                </c:pt>
                <c:pt idx="84">
                  <c:v>0.752</c:v>
                </c:pt>
                <c:pt idx="85">
                  <c:v>0.76100000000000001</c:v>
                </c:pt>
                <c:pt idx="86">
                  <c:v>0.77</c:v>
                </c:pt>
                <c:pt idx="87">
                  <c:v>0.77900000000000003</c:v>
                </c:pt>
                <c:pt idx="88">
                  <c:v>0.78800000000000003</c:v>
                </c:pt>
                <c:pt idx="89">
                  <c:v>0.79700000000000004</c:v>
                </c:pt>
                <c:pt idx="90">
                  <c:v>0.80700000000000005</c:v>
                </c:pt>
                <c:pt idx="91">
                  <c:v>0.81600000000000006</c:v>
                </c:pt>
                <c:pt idx="92">
                  <c:v>0.82499999999999996</c:v>
                </c:pt>
                <c:pt idx="93">
                  <c:v>0.83399999999999996</c:v>
                </c:pt>
                <c:pt idx="94">
                  <c:v>0.84299999999999997</c:v>
                </c:pt>
                <c:pt idx="95">
                  <c:v>0.85199999999999998</c:v>
                </c:pt>
                <c:pt idx="96">
                  <c:v>0.86199999999999999</c:v>
                </c:pt>
                <c:pt idx="97">
                  <c:v>0.871</c:v>
                </c:pt>
                <c:pt idx="98">
                  <c:v>0.88</c:v>
                </c:pt>
                <c:pt idx="99">
                  <c:v>0.88900000000000001</c:v>
                </c:pt>
                <c:pt idx="100">
                  <c:v>0.89800000000000002</c:v>
                </c:pt>
                <c:pt idx="101">
                  <c:v>0.90700000000000003</c:v>
                </c:pt>
                <c:pt idx="102">
                  <c:v>0.91700000000000004</c:v>
                </c:pt>
                <c:pt idx="103">
                  <c:v>0.92600000000000005</c:v>
                </c:pt>
                <c:pt idx="104">
                  <c:v>0.93400000000000005</c:v>
                </c:pt>
                <c:pt idx="105">
                  <c:v>1.0999999999999999E-2</c:v>
                </c:pt>
                <c:pt idx="106">
                  <c:v>1.0999999999999999E-2</c:v>
                </c:pt>
                <c:pt idx="107">
                  <c:v>1.0999999999999999E-2</c:v>
                </c:pt>
                <c:pt idx="108">
                  <c:v>1.0999999999999999E-2</c:v>
                </c:pt>
                <c:pt idx="109">
                  <c:v>1.0999999999999999E-2</c:v>
                </c:pt>
                <c:pt idx="110">
                  <c:v>1.0999999999999999E-2</c:v>
                </c:pt>
                <c:pt idx="111">
                  <c:v>1.0999999999999999E-2</c:v>
                </c:pt>
                <c:pt idx="112">
                  <c:v>1.0999999999999999E-2</c:v>
                </c:pt>
                <c:pt idx="113">
                  <c:v>1.0999999999999999E-2</c:v>
                </c:pt>
                <c:pt idx="114">
                  <c:v>1.0999999999999999E-2</c:v>
                </c:pt>
                <c:pt idx="115">
                  <c:v>1.0999999999999999E-2</c:v>
                </c:pt>
                <c:pt idx="116">
                  <c:v>1.0999999999999999E-2</c:v>
                </c:pt>
                <c:pt idx="117">
                  <c:v>1.0999999999999999E-2</c:v>
                </c:pt>
                <c:pt idx="118">
                  <c:v>1.0999999999999999E-2</c:v>
                </c:pt>
                <c:pt idx="119">
                  <c:v>1.0999999999999999E-2</c:v>
                </c:pt>
                <c:pt idx="120">
                  <c:v>1.0999999999999999E-2</c:v>
                </c:pt>
                <c:pt idx="121">
                  <c:v>1.0999999999999999E-2</c:v>
                </c:pt>
                <c:pt idx="122">
                  <c:v>1.0999999999999999E-2</c:v>
                </c:pt>
                <c:pt idx="123">
                  <c:v>1.0999999999999999E-2</c:v>
                </c:pt>
                <c:pt idx="124">
                  <c:v>1.0999999999999999E-2</c:v>
                </c:pt>
                <c:pt idx="125">
                  <c:v>1.0999999999999999E-2</c:v>
                </c:pt>
                <c:pt idx="126">
                  <c:v>1.0999999999999999E-2</c:v>
                </c:pt>
                <c:pt idx="127">
                  <c:v>1.0999999999999999E-2</c:v>
                </c:pt>
                <c:pt idx="128">
                  <c:v>1.0999999999999999E-2</c:v>
                </c:pt>
                <c:pt idx="129">
                  <c:v>1.0999999999999999E-2</c:v>
                </c:pt>
                <c:pt idx="130">
                  <c:v>1.0999999999999999E-2</c:v>
                </c:pt>
                <c:pt idx="131">
                  <c:v>1.0999999999999999E-2</c:v>
                </c:pt>
                <c:pt idx="132">
                  <c:v>1.0999999999999999E-2</c:v>
                </c:pt>
                <c:pt idx="133">
                  <c:v>1.0999999999999999E-2</c:v>
                </c:pt>
                <c:pt idx="134">
                  <c:v>1.0999999999999999E-2</c:v>
                </c:pt>
                <c:pt idx="135">
                  <c:v>1.0999999999999999E-2</c:v>
                </c:pt>
                <c:pt idx="136">
                  <c:v>1.0999999999999999E-2</c:v>
                </c:pt>
                <c:pt idx="137">
                  <c:v>1.0999999999999999E-2</c:v>
                </c:pt>
                <c:pt idx="138">
                  <c:v>1.0999999999999999E-2</c:v>
                </c:pt>
                <c:pt idx="139">
                  <c:v>1.0999999999999999E-2</c:v>
                </c:pt>
                <c:pt idx="140">
                  <c:v>1.0999999999999999E-2</c:v>
                </c:pt>
              </c:numCache>
            </c:numRef>
          </c:xVal>
          <c:yVal>
            <c:numRef>
              <c:f>'S6(water)'!$E$7:$E$985</c:f>
              <c:numCache>
                <c:formatCode>General</c:formatCode>
                <c:ptCount val="979"/>
                <c:pt idx="0">
                  <c:v>1.2999999999999999E-2</c:v>
                </c:pt>
                <c:pt idx="1">
                  <c:v>1E-3</c:v>
                </c:pt>
                <c:pt idx="2">
                  <c:v>0.30299999999999999</c:v>
                </c:pt>
                <c:pt idx="3">
                  <c:v>0.73099999999999998</c:v>
                </c:pt>
                <c:pt idx="4">
                  <c:v>1.1399999999999999</c:v>
                </c:pt>
                <c:pt idx="5">
                  <c:v>1.5760000000000001</c:v>
                </c:pt>
                <c:pt idx="6">
                  <c:v>2.0129999999999999</c:v>
                </c:pt>
                <c:pt idx="7">
                  <c:v>2.4590000000000001</c:v>
                </c:pt>
                <c:pt idx="8">
                  <c:v>2.89</c:v>
                </c:pt>
                <c:pt idx="9">
                  <c:v>3.339</c:v>
                </c:pt>
                <c:pt idx="10">
                  <c:v>3.8050000000000002</c:v>
                </c:pt>
                <c:pt idx="11">
                  <c:v>4.2530000000000001</c:v>
                </c:pt>
                <c:pt idx="12">
                  <c:v>4.702</c:v>
                </c:pt>
                <c:pt idx="13">
                  <c:v>5.149</c:v>
                </c:pt>
                <c:pt idx="14">
                  <c:v>5.625</c:v>
                </c:pt>
                <c:pt idx="15">
                  <c:v>6.0730000000000004</c:v>
                </c:pt>
                <c:pt idx="16">
                  <c:v>6.5270000000000001</c:v>
                </c:pt>
                <c:pt idx="17">
                  <c:v>6.9859999999999998</c:v>
                </c:pt>
                <c:pt idx="18">
                  <c:v>7.4740000000000002</c:v>
                </c:pt>
                <c:pt idx="19">
                  <c:v>7.92</c:v>
                </c:pt>
                <c:pt idx="20">
                  <c:v>8.3849999999999998</c:v>
                </c:pt>
                <c:pt idx="21">
                  <c:v>8.8439999999999994</c:v>
                </c:pt>
                <c:pt idx="22">
                  <c:v>9.3160000000000007</c:v>
                </c:pt>
                <c:pt idx="23">
                  <c:v>9.7690000000000001</c:v>
                </c:pt>
                <c:pt idx="24">
                  <c:v>10.231</c:v>
                </c:pt>
                <c:pt idx="25">
                  <c:v>10.715</c:v>
                </c:pt>
                <c:pt idx="26">
                  <c:v>11.192</c:v>
                </c:pt>
                <c:pt idx="27">
                  <c:v>11.66</c:v>
                </c:pt>
                <c:pt idx="28">
                  <c:v>12.111000000000001</c:v>
                </c:pt>
                <c:pt idx="29">
                  <c:v>12.577</c:v>
                </c:pt>
                <c:pt idx="30">
                  <c:v>13.045999999999999</c:v>
                </c:pt>
                <c:pt idx="31">
                  <c:v>13.489000000000001</c:v>
                </c:pt>
                <c:pt idx="32">
                  <c:v>13.957000000000001</c:v>
                </c:pt>
                <c:pt idx="33">
                  <c:v>14.442</c:v>
                </c:pt>
                <c:pt idx="34">
                  <c:v>14.898</c:v>
                </c:pt>
                <c:pt idx="35">
                  <c:v>15.363</c:v>
                </c:pt>
                <c:pt idx="36">
                  <c:v>15.837</c:v>
                </c:pt>
                <c:pt idx="37">
                  <c:v>16.303000000000001</c:v>
                </c:pt>
                <c:pt idx="38">
                  <c:v>16.803000000000001</c:v>
                </c:pt>
                <c:pt idx="39">
                  <c:v>17.254999999999999</c:v>
                </c:pt>
                <c:pt idx="40">
                  <c:v>17.716000000000001</c:v>
                </c:pt>
                <c:pt idx="41">
                  <c:v>18.204999999999998</c:v>
                </c:pt>
                <c:pt idx="42">
                  <c:v>18.678000000000001</c:v>
                </c:pt>
                <c:pt idx="43">
                  <c:v>19.143999999999998</c:v>
                </c:pt>
                <c:pt idx="44">
                  <c:v>19.61</c:v>
                </c:pt>
                <c:pt idx="45">
                  <c:v>20.088999999999999</c:v>
                </c:pt>
                <c:pt idx="46">
                  <c:v>20.56</c:v>
                </c:pt>
                <c:pt idx="47">
                  <c:v>21.030999999999999</c:v>
                </c:pt>
                <c:pt idx="48">
                  <c:v>21.492999999999999</c:v>
                </c:pt>
                <c:pt idx="49">
                  <c:v>21.966999999999999</c:v>
                </c:pt>
                <c:pt idx="50">
                  <c:v>22.443999999999999</c:v>
                </c:pt>
                <c:pt idx="51">
                  <c:v>22.914999999999999</c:v>
                </c:pt>
                <c:pt idx="52">
                  <c:v>23.391999999999999</c:v>
                </c:pt>
                <c:pt idx="53">
                  <c:v>23.866</c:v>
                </c:pt>
                <c:pt idx="54">
                  <c:v>24.332999999999998</c:v>
                </c:pt>
                <c:pt idx="55">
                  <c:v>24.800999999999998</c:v>
                </c:pt>
                <c:pt idx="56">
                  <c:v>25.262</c:v>
                </c:pt>
                <c:pt idx="57">
                  <c:v>25.739000000000001</c:v>
                </c:pt>
                <c:pt idx="58">
                  <c:v>26.19</c:v>
                </c:pt>
                <c:pt idx="59">
                  <c:v>26.661000000000001</c:v>
                </c:pt>
                <c:pt idx="60">
                  <c:v>27.132999999999999</c:v>
                </c:pt>
                <c:pt idx="61">
                  <c:v>27.59</c:v>
                </c:pt>
                <c:pt idx="62">
                  <c:v>28.05</c:v>
                </c:pt>
                <c:pt idx="63">
                  <c:v>28.544</c:v>
                </c:pt>
                <c:pt idx="64">
                  <c:v>29.007999999999999</c:v>
                </c:pt>
                <c:pt idx="65">
                  <c:v>29.466000000000001</c:v>
                </c:pt>
                <c:pt idx="66">
                  <c:v>29.914000000000001</c:v>
                </c:pt>
                <c:pt idx="67">
                  <c:v>30.378</c:v>
                </c:pt>
                <c:pt idx="68">
                  <c:v>30.849</c:v>
                </c:pt>
                <c:pt idx="69">
                  <c:v>31.306999999999999</c:v>
                </c:pt>
                <c:pt idx="70">
                  <c:v>31.765000000000001</c:v>
                </c:pt>
                <c:pt idx="71">
                  <c:v>32.228000000000002</c:v>
                </c:pt>
                <c:pt idx="72">
                  <c:v>32.691000000000003</c:v>
                </c:pt>
                <c:pt idx="73">
                  <c:v>33.142000000000003</c:v>
                </c:pt>
                <c:pt idx="74">
                  <c:v>33.616</c:v>
                </c:pt>
                <c:pt idx="75">
                  <c:v>34.06</c:v>
                </c:pt>
                <c:pt idx="76">
                  <c:v>34.524000000000001</c:v>
                </c:pt>
                <c:pt idx="77">
                  <c:v>34.975999999999999</c:v>
                </c:pt>
                <c:pt idx="78">
                  <c:v>35.448999999999998</c:v>
                </c:pt>
                <c:pt idx="79">
                  <c:v>35.902000000000001</c:v>
                </c:pt>
                <c:pt idx="80">
                  <c:v>36.345999999999997</c:v>
                </c:pt>
                <c:pt idx="81">
                  <c:v>36.807000000000002</c:v>
                </c:pt>
                <c:pt idx="82">
                  <c:v>37.265999999999998</c:v>
                </c:pt>
                <c:pt idx="83">
                  <c:v>37.709000000000003</c:v>
                </c:pt>
                <c:pt idx="84">
                  <c:v>38.159999999999997</c:v>
                </c:pt>
                <c:pt idx="85">
                  <c:v>38.615000000000002</c:v>
                </c:pt>
                <c:pt idx="86">
                  <c:v>39.073999999999998</c:v>
                </c:pt>
                <c:pt idx="87">
                  <c:v>39.518000000000001</c:v>
                </c:pt>
                <c:pt idx="88">
                  <c:v>39.991</c:v>
                </c:pt>
                <c:pt idx="89">
                  <c:v>40.412999999999997</c:v>
                </c:pt>
                <c:pt idx="90">
                  <c:v>40.884999999999998</c:v>
                </c:pt>
                <c:pt idx="91">
                  <c:v>41.314</c:v>
                </c:pt>
                <c:pt idx="92">
                  <c:v>41.79</c:v>
                </c:pt>
                <c:pt idx="93">
                  <c:v>42.244999999999997</c:v>
                </c:pt>
                <c:pt idx="94">
                  <c:v>42.667999999999999</c:v>
                </c:pt>
                <c:pt idx="95">
                  <c:v>43.118000000000002</c:v>
                </c:pt>
                <c:pt idx="96">
                  <c:v>43.54</c:v>
                </c:pt>
                <c:pt idx="97">
                  <c:v>43.829000000000001</c:v>
                </c:pt>
                <c:pt idx="98">
                  <c:v>44.243000000000002</c:v>
                </c:pt>
                <c:pt idx="99">
                  <c:v>44.683999999999997</c:v>
                </c:pt>
                <c:pt idx="100">
                  <c:v>45.093000000000004</c:v>
                </c:pt>
                <c:pt idx="101">
                  <c:v>45.508000000000003</c:v>
                </c:pt>
                <c:pt idx="102">
                  <c:v>45.905999999999999</c:v>
                </c:pt>
                <c:pt idx="103">
                  <c:v>46.308</c:v>
                </c:pt>
                <c:pt idx="104">
                  <c:v>6.1379999999999999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DB-4F2B-9FDB-679A8DA73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2576"/>
        <c:axId val="413732968"/>
      </c:scatterChart>
      <c:valAx>
        <c:axId val="4137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2968"/>
        <c:crosses val="autoZero"/>
        <c:crossBetween val="midCat"/>
        <c:majorUnit val="0.2"/>
      </c:valAx>
      <c:valAx>
        <c:axId val="41373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 Strain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'S1'!$G$7:$G$986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5.478750000000001E-5</c:v>
                </c:pt>
                <c:pt idx="3">
                  <c:v>1.3696874999999999E-4</c:v>
                </c:pt>
                <c:pt idx="4">
                  <c:v>2.2828125000000005E-4</c:v>
                </c:pt>
                <c:pt idx="5">
                  <c:v>3.1046250000000002E-4</c:v>
                </c:pt>
                <c:pt idx="6">
                  <c:v>3.9264375000000007E-4</c:v>
                </c:pt>
                <c:pt idx="7">
                  <c:v>4.7482500000000006E-4</c:v>
                </c:pt>
                <c:pt idx="8">
                  <c:v>5.5700624999999995E-4</c:v>
                </c:pt>
                <c:pt idx="9">
                  <c:v>6.3918750000000011E-4</c:v>
                </c:pt>
                <c:pt idx="10">
                  <c:v>7.2136875000000005E-4</c:v>
                </c:pt>
                <c:pt idx="11">
                  <c:v>8.035500000000001E-4</c:v>
                </c:pt>
                <c:pt idx="12">
                  <c:v>8.9486250000000013E-4</c:v>
                </c:pt>
                <c:pt idx="13">
                  <c:v>9.7704375000000018E-4</c:v>
                </c:pt>
                <c:pt idx="14">
                  <c:v>1.0592250000000002E-3</c:v>
                </c:pt>
                <c:pt idx="15">
                  <c:v>1.1414062500000001E-3</c:v>
                </c:pt>
                <c:pt idx="16">
                  <c:v>1.2235875000000001E-3</c:v>
                </c:pt>
                <c:pt idx="17">
                  <c:v>1.3057687499999997E-3</c:v>
                </c:pt>
                <c:pt idx="18">
                  <c:v>1.38795E-3</c:v>
                </c:pt>
                <c:pt idx="19">
                  <c:v>1.47013125E-3</c:v>
                </c:pt>
                <c:pt idx="20">
                  <c:v>1.5614437500000001E-3</c:v>
                </c:pt>
                <c:pt idx="21">
                  <c:v>1.6436250000000001E-3</c:v>
                </c:pt>
                <c:pt idx="22">
                  <c:v>1.72580625E-3</c:v>
                </c:pt>
                <c:pt idx="23">
                  <c:v>1.8079875000000004E-3</c:v>
                </c:pt>
                <c:pt idx="24">
                  <c:v>1.8901687500000001E-3</c:v>
                </c:pt>
                <c:pt idx="25">
                  <c:v>1.9723500000000003E-3</c:v>
                </c:pt>
                <c:pt idx="26">
                  <c:v>2.0545312499999999E-3</c:v>
                </c:pt>
                <c:pt idx="27">
                  <c:v>2.1458437499999997E-3</c:v>
                </c:pt>
                <c:pt idx="28">
                  <c:v>2.2280249999999998E-3</c:v>
                </c:pt>
                <c:pt idx="29">
                  <c:v>2.3102062500000003E-3</c:v>
                </c:pt>
                <c:pt idx="30">
                  <c:v>2.3923875000000003E-3</c:v>
                </c:pt>
                <c:pt idx="31">
                  <c:v>2.4745687500000004E-3</c:v>
                </c:pt>
                <c:pt idx="32">
                  <c:v>2.5567500000000004E-3</c:v>
                </c:pt>
                <c:pt idx="33">
                  <c:v>2.63893125E-3</c:v>
                </c:pt>
                <c:pt idx="34">
                  <c:v>2.7211124999999997E-3</c:v>
                </c:pt>
                <c:pt idx="35">
                  <c:v>2.8032937499999997E-3</c:v>
                </c:pt>
                <c:pt idx="36">
                  <c:v>2.8946062500000004E-3</c:v>
                </c:pt>
                <c:pt idx="37">
                  <c:v>2.9767875E-3</c:v>
                </c:pt>
                <c:pt idx="38">
                  <c:v>3.0589687500000005E-3</c:v>
                </c:pt>
                <c:pt idx="39">
                  <c:v>3.1411500000000005E-3</c:v>
                </c:pt>
                <c:pt idx="40">
                  <c:v>3.2233312500000002E-3</c:v>
                </c:pt>
                <c:pt idx="41">
                  <c:v>3.3055124999999998E-3</c:v>
                </c:pt>
                <c:pt idx="42">
                  <c:v>3.3876937499999998E-3</c:v>
                </c:pt>
                <c:pt idx="43">
                  <c:v>3.4698750000000007E-3</c:v>
                </c:pt>
                <c:pt idx="44">
                  <c:v>3.5611874999999997E-3</c:v>
                </c:pt>
                <c:pt idx="45">
                  <c:v>3.6433687500000002E-3</c:v>
                </c:pt>
                <c:pt idx="46">
                  <c:v>3.7255500000000002E-3</c:v>
                </c:pt>
                <c:pt idx="47">
                  <c:v>3.8077312499999998E-3</c:v>
                </c:pt>
                <c:pt idx="48">
                  <c:v>3.8899125000000003E-3</c:v>
                </c:pt>
                <c:pt idx="49">
                  <c:v>3.9720937499999999E-3</c:v>
                </c:pt>
                <c:pt idx="50">
                  <c:v>4.0542750000000004E-3</c:v>
                </c:pt>
                <c:pt idx="51">
                  <c:v>4.13645625E-3</c:v>
                </c:pt>
                <c:pt idx="52">
                  <c:v>4.2277687500000003E-3</c:v>
                </c:pt>
                <c:pt idx="53">
                  <c:v>4.3099499999999999E-3</c:v>
                </c:pt>
                <c:pt idx="54">
                  <c:v>4.3921312500000004E-3</c:v>
                </c:pt>
                <c:pt idx="55">
                  <c:v>4.4743125E-3</c:v>
                </c:pt>
                <c:pt idx="56">
                  <c:v>4.5564937499999996E-3</c:v>
                </c:pt>
                <c:pt idx="57">
                  <c:v>4.6386750000000001E-3</c:v>
                </c:pt>
                <c:pt idx="58">
                  <c:v>4.7208562500000006E-3</c:v>
                </c:pt>
                <c:pt idx="59">
                  <c:v>4.81216875E-3</c:v>
                </c:pt>
                <c:pt idx="60">
                  <c:v>4.8943500000000004E-3</c:v>
                </c:pt>
                <c:pt idx="61">
                  <c:v>4.9765312500000009E-3</c:v>
                </c:pt>
                <c:pt idx="62">
                  <c:v>5.0587125000000014E-3</c:v>
                </c:pt>
                <c:pt idx="63">
                  <c:v>5.1408937499999993E-3</c:v>
                </c:pt>
                <c:pt idx="64">
                  <c:v>5.2230749999999989E-3</c:v>
                </c:pt>
                <c:pt idx="65">
                  <c:v>5.3052562500000002E-3</c:v>
                </c:pt>
                <c:pt idx="66">
                  <c:v>5.3874374999999999E-3</c:v>
                </c:pt>
                <c:pt idx="67">
                  <c:v>5.4696187500000003E-3</c:v>
                </c:pt>
                <c:pt idx="68">
                  <c:v>5.5609312499999997E-3</c:v>
                </c:pt>
                <c:pt idx="69">
                  <c:v>5.6431125000000002E-3</c:v>
                </c:pt>
                <c:pt idx="70">
                  <c:v>5.7252937499999998E-3</c:v>
                </c:pt>
                <c:pt idx="71">
                  <c:v>5.8074749999999994E-3</c:v>
                </c:pt>
                <c:pt idx="72">
                  <c:v>5.8896562500000008E-3</c:v>
                </c:pt>
                <c:pt idx="73">
                  <c:v>5.9718375000000013E-3</c:v>
                </c:pt>
                <c:pt idx="74">
                  <c:v>6.0540187500000009E-3</c:v>
                </c:pt>
                <c:pt idx="75">
                  <c:v>6.1362000000000005E-3</c:v>
                </c:pt>
                <c:pt idx="76">
                  <c:v>6.2275125000000008E-3</c:v>
                </c:pt>
                <c:pt idx="77">
                  <c:v>6.3096937500000004E-3</c:v>
                </c:pt>
                <c:pt idx="78">
                  <c:v>6.3918749999999991E-3</c:v>
                </c:pt>
                <c:pt idx="79">
                  <c:v>6.4740562499999996E-3</c:v>
                </c:pt>
                <c:pt idx="80">
                  <c:v>6.5562374999999992E-3</c:v>
                </c:pt>
                <c:pt idx="81">
                  <c:v>6.6384187500000006E-3</c:v>
                </c:pt>
                <c:pt idx="82">
                  <c:v>6.7206000000000011E-3</c:v>
                </c:pt>
                <c:pt idx="83">
                  <c:v>6.8027812499999998E-3</c:v>
                </c:pt>
                <c:pt idx="84">
                  <c:v>6.8940937500000009E-3</c:v>
                </c:pt>
                <c:pt idx="85">
                  <c:v>6.9762749999999997E-3</c:v>
                </c:pt>
                <c:pt idx="86">
                  <c:v>7.0584562500000001E-3</c:v>
                </c:pt>
                <c:pt idx="87">
                  <c:v>7.1406374999999998E-3</c:v>
                </c:pt>
                <c:pt idx="88">
                  <c:v>7.2228187500000011E-3</c:v>
                </c:pt>
                <c:pt idx="89">
                  <c:v>7.3050000000000016E-3</c:v>
                </c:pt>
                <c:pt idx="90">
                  <c:v>7.3871812500000003E-3</c:v>
                </c:pt>
                <c:pt idx="91">
                  <c:v>7.4784937499999989E-3</c:v>
                </c:pt>
                <c:pt idx="92">
                  <c:v>7.5606750000000002E-3</c:v>
                </c:pt>
                <c:pt idx="93">
                  <c:v>7.6428562500000007E-3</c:v>
                </c:pt>
                <c:pt idx="94">
                  <c:v>7.7250374999999994E-3</c:v>
                </c:pt>
                <c:pt idx="95">
                  <c:v>7.8072187499999999E-3</c:v>
                </c:pt>
                <c:pt idx="96">
                  <c:v>7.8894000000000013E-3</c:v>
                </c:pt>
                <c:pt idx="97">
                  <c:v>7.97158125E-3</c:v>
                </c:pt>
                <c:pt idx="98">
                  <c:v>8.0537625000000005E-3</c:v>
                </c:pt>
                <c:pt idx="99">
                  <c:v>8.1359437499999993E-3</c:v>
                </c:pt>
                <c:pt idx="100">
                  <c:v>8.2272562500000021E-3</c:v>
                </c:pt>
                <c:pt idx="101">
                  <c:v>8.3094374999999991E-3</c:v>
                </c:pt>
                <c:pt idx="102">
                  <c:v>8.3916187500000013E-3</c:v>
                </c:pt>
                <c:pt idx="103">
                  <c:v>8.4738000000000018E-3</c:v>
                </c:pt>
                <c:pt idx="104">
                  <c:v>8.5559812500000006E-3</c:v>
                </c:pt>
                <c:pt idx="105">
                  <c:v>8.638162500000001E-3</c:v>
                </c:pt>
                <c:pt idx="106">
                  <c:v>8.7203437499999998E-3</c:v>
                </c:pt>
                <c:pt idx="107">
                  <c:v>8.8116562500000009E-3</c:v>
                </c:pt>
                <c:pt idx="108">
                  <c:v>8.8938374999999997E-3</c:v>
                </c:pt>
                <c:pt idx="109">
                  <c:v>8.9760187500000001E-3</c:v>
                </c:pt>
                <c:pt idx="110">
                  <c:v>9.0581999999999989E-3</c:v>
                </c:pt>
                <c:pt idx="111">
                  <c:v>9.1403812499999994E-3</c:v>
                </c:pt>
                <c:pt idx="112">
                  <c:v>9.2225625000000016E-3</c:v>
                </c:pt>
                <c:pt idx="113">
                  <c:v>9.3047437499999986E-3</c:v>
                </c:pt>
                <c:pt idx="114">
                  <c:v>9.3869250000000008E-3</c:v>
                </c:pt>
                <c:pt idx="115">
                  <c:v>9.4782375000000002E-3</c:v>
                </c:pt>
                <c:pt idx="116">
                  <c:v>9.5604187500000007E-3</c:v>
                </c:pt>
                <c:pt idx="117">
                  <c:v>9.6426000000000012E-3</c:v>
                </c:pt>
                <c:pt idx="118">
                  <c:v>9.7247812499999999E-3</c:v>
                </c:pt>
                <c:pt idx="119">
                  <c:v>9.8069625000000021E-3</c:v>
                </c:pt>
                <c:pt idx="120">
                  <c:v>9.8891437499999992E-3</c:v>
                </c:pt>
                <c:pt idx="121">
                  <c:v>9.9713250000000014E-3</c:v>
                </c:pt>
                <c:pt idx="122">
                  <c:v>1.005350625E-2</c:v>
                </c:pt>
                <c:pt idx="123">
                  <c:v>1.0135687500000001E-2</c:v>
                </c:pt>
                <c:pt idx="124">
                  <c:v>1.0227000000000002E-2</c:v>
                </c:pt>
                <c:pt idx="125">
                  <c:v>1.030918125E-2</c:v>
                </c:pt>
                <c:pt idx="126">
                  <c:v>1.0391362499999999E-2</c:v>
                </c:pt>
                <c:pt idx="127">
                  <c:v>1.0473543750000001E-2</c:v>
                </c:pt>
                <c:pt idx="128">
                  <c:v>1.0555725E-2</c:v>
                </c:pt>
                <c:pt idx="129">
                  <c:v>1.0637906250000001E-2</c:v>
                </c:pt>
                <c:pt idx="130">
                  <c:v>1.0720087499999999E-2</c:v>
                </c:pt>
                <c:pt idx="131">
                  <c:v>1.0802268750000002E-2</c:v>
                </c:pt>
                <c:pt idx="132">
                  <c:v>1.0893581250000001E-2</c:v>
                </c:pt>
                <c:pt idx="133">
                  <c:v>1.09757625E-2</c:v>
                </c:pt>
                <c:pt idx="134">
                  <c:v>1.105794375E-2</c:v>
                </c:pt>
                <c:pt idx="135">
                  <c:v>1.1140125000000001E-2</c:v>
                </c:pt>
                <c:pt idx="136">
                  <c:v>1.1222306250000001E-2</c:v>
                </c:pt>
                <c:pt idx="137">
                  <c:v>1.13044875E-2</c:v>
                </c:pt>
                <c:pt idx="138">
                  <c:v>1.1386668750000002E-2</c:v>
                </c:pt>
                <c:pt idx="139">
                  <c:v>1.147798125E-2</c:v>
                </c:pt>
                <c:pt idx="140">
                  <c:v>1.15601625E-2</c:v>
                </c:pt>
                <c:pt idx="141">
                  <c:v>1.1642343749999999E-2</c:v>
                </c:pt>
                <c:pt idx="142">
                  <c:v>1.1724525000000001E-2</c:v>
                </c:pt>
                <c:pt idx="143">
                  <c:v>1.1806706249999998E-2</c:v>
                </c:pt>
                <c:pt idx="144">
                  <c:v>1.18888875E-2</c:v>
                </c:pt>
                <c:pt idx="145">
                  <c:v>1.1971068750000001E-2</c:v>
                </c:pt>
                <c:pt idx="146">
                  <c:v>1.205325E-2</c:v>
                </c:pt>
                <c:pt idx="147">
                  <c:v>1.2144562500000001E-2</c:v>
                </c:pt>
                <c:pt idx="148">
                  <c:v>1.2226743749999998E-2</c:v>
                </c:pt>
                <c:pt idx="149">
                  <c:v>1.2308925000000002E-2</c:v>
                </c:pt>
                <c:pt idx="150">
                  <c:v>1.2391106249999999E-2</c:v>
                </c:pt>
                <c:pt idx="151">
                  <c:v>1.2473287500000003E-2</c:v>
                </c:pt>
                <c:pt idx="152">
                  <c:v>1.255546875E-2</c:v>
                </c:pt>
                <c:pt idx="153">
                  <c:v>1.2637649999999999E-2</c:v>
                </c:pt>
                <c:pt idx="154">
                  <c:v>1.2719831250000002E-2</c:v>
                </c:pt>
                <c:pt idx="155">
                  <c:v>1.2811143749999998E-2</c:v>
                </c:pt>
                <c:pt idx="156">
                  <c:v>1.2893325000000001E-2</c:v>
                </c:pt>
                <c:pt idx="157">
                  <c:v>1.2975506249999999E-2</c:v>
                </c:pt>
                <c:pt idx="158">
                  <c:v>1.3057687500000002E-2</c:v>
                </c:pt>
                <c:pt idx="159">
                  <c:v>1.313986875E-2</c:v>
                </c:pt>
                <c:pt idx="160">
                  <c:v>1.3222049999999999E-2</c:v>
                </c:pt>
                <c:pt idx="161">
                  <c:v>1.3304231250000003E-2</c:v>
                </c:pt>
                <c:pt idx="162">
                  <c:v>1.33864125E-2</c:v>
                </c:pt>
                <c:pt idx="163">
                  <c:v>1.3477725000000001E-2</c:v>
                </c:pt>
                <c:pt idx="164">
                  <c:v>1.355990625E-2</c:v>
                </c:pt>
                <c:pt idx="165">
                  <c:v>1.3642087500000002E-2</c:v>
                </c:pt>
                <c:pt idx="166">
                  <c:v>1.3724268749999999E-2</c:v>
                </c:pt>
                <c:pt idx="167">
                  <c:v>1.380645E-2</c:v>
                </c:pt>
                <c:pt idx="168">
                  <c:v>1.3888631249999998E-2</c:v>
                </c:pt>
                <c:pt idx="169">
                  <c:v>1.3970812500000001E-2</c:v>
                </c:pt>
                <c:pt idx="170">
                  <c:v>1.4052993749999999E-2</c:v>
                </c:pt>
                <c:pt idx="171">
                  <c:v>1.414430625E-2</c:v>
                </c:pt>
                <c:pt idx="172">
                  <c:v>1.4226487500000003E-2</c:v>
                </c:pt>
                <c:pt idx="173">
                  <c:v>1.430866875E-2</c:v>
                </c:pt>
                <c:pt idx="174">
                  <c:v>1.439085E-2</c:v>
                </c:pt>
                <c:pt idx="175">
                  <c:v>1.4473031249999999E-2</c:v>
                </c:pt>
                <c:pt idx="176">
                  <c:v>1.4555212500000001E-2</c:v>
                </c:pt>
                <c:pt idx="177">
                  <c:v>1.463739375E-2</c:v>
                </c:pt>
                <c:pt idx="178">
                  <c:v>1.4719575E-2</c:v>
                </c:pt>
                <c:pt idx="179">
                  <c:v>1.4810887500000003E-2</c:v>
                </c:pt>
                <c:pt idx="180">
                  <c:v>1.489306875E-2</c:v>
                </c:pt>
                <c:pt idx="181">
                  <c:v>1.4975250000000001E-2</c:v>
                </c:pt>
                <c:pt idx="182">
                  <c:v>1.5057431249999999E-2</c:v>
                </c:pt>
                <c:pt idx="183">
                  <c:v>1.5139612500000002E-2</c:v>
                </c:pt>
                <c:pt idx="184">
                  <c:v>1.522179375E-2</c:v>
                </c:pt>
                <c:pt idx="185">
                  <c:v>1.5303974999999999E-2</c:v>
                </c:pt>
                <c:pt idx="186">
                  <c:v>1.538615625E-2</c:v>
                </c:pt>
                <c:pt idx="187">
                  <c:v>1.5477468750000001E-2</c:v>
                </c:pt>
                <c:pt idx="188">
                  <c:v>1.5559650000000001E-2</c:v>
                </c:pt>
                <c:pt idx="189">
                  <c:v>1.5641831250000002E-2</c:v>
                </c:pt>
                <c:pt idx="190">
                  <c:v>1.5724012500000002E-2</c:v>
                </c:pt>
                <c:pt idx="191">
                  <c:v>1.5806193750000003E-2</c:v>
                </c:pt>
                <c:pt idx="192">
                  <c:v>1.5888375E-2</c:v>
                </c:pt>
                <c:pt idx="193">
                  <c:v>1.597055625E-2</c:v>
                </c:pt>
                <c:pt idx="194">
                  <c:v>1.6052737500000001E-2</c:v>
                </c:pt>
                <c:pt idx="195">
                  <c:v>1.614405E-2</c:v>
                </c:pt>
                <c:pt idx="196">
                  <c:v>1.6226231249999997E-2</c:v>
                </c:pt>
                <c:pt idx="197">
                  <c:v>1.6308412500000001E-2</c:v>
                </c:pt>
                <c:pt idx="198">
                  <c:v>1.6390593750000002E-2</c:v>
                </c:pt>
                <c:pt idx="199">
                  <c:v>1.6472774999999999E-2</c:v>
                </c:pt>
                <c:pt idx="200">
                  <c:v>1.6554956250000002E-2</c:v>
                </c:pt>
                <c:pt idx="201">
                  <c:v>1.6637137499999999E-2</c:v>
                </c:pt>
                <c:pt idx="202">
                  <c:v>1.671931875E-2</c:v>
                </c:pt>
                <c:pt idx="203">
                  <c:v>1.6810631249999999E-2</c:v>
                </c:pt>
                <c:pt idx="204">
                  <c:v>1.6892812500000003E-2</c:v>
                </c:pt>
                <c:pt idx="205">
                  <c:v>1.697499375E-2</c:v>
                </c:pt>
                <c:pt idx="206">
                  <c:v>1.7057175000000001E-2</c:v>
                </c:pt>
                <c:pt idx="207">
                  <c:v>1.7139356250000001E-2</c:v>
                </c:pt>
                <c:pt idx="208">
                  <c:v>1.7221537499999998E-2</c:v>
                </c:pt>
                <c:pt idx="209">
                  <c:v>1.7303718750000002E-2</c:v>
                </c:pt>
                <c:pt idx="210">
                  <c:v>1.7385899999999999E-2</c:v>
                </c:pt>
                <c:pt idx="211">
                  <c:v>1.7477212500000002E-2</c:v>
                </c:pt>
                <c:pt idx="212">
                  <c:v>1.7559393749999999E-2</c:v>
                </c:pt>
                <c:pt idx="213">
                  <c:v>1.7641575E-2</c:v>
                </c:pt>
                <c:pt idx="214">
                  <c:v>1.7723756250000004E-2</c:v>
                </c:pt>
                <c:pt idx="215">
                  <c:v>1.7805937500000001E-2</c:v>
                </c:pt>
                <c:pt idx="216">
                  <c:v>1.7888118750000001E-2</c:v>
                </c:pt>
                <c:pt idx="217">
                  <c:v>1.7970299999999998E-2</c:v>
                </c:pt>
                <c:pt idx="218">
                  <c:v>1.8052481250000002E-2</c:v>
                </c:pt>
                <c:pt idx="219">
                  <c:v>1.8143793750000001E-2</c:v>
                </c:pt>
                <c:pt idx="220">
                  <c:v>1.8225974999999998E-2</c:v>
                </c:pt>
                <c:pt idx="221">
                  <c:v>1.8308156249999999E-2</c:v>
                </c:pt>
                <c:pt idx="222">
                  <c:v>1.8390337499999999E-2</c:v>
                </c:pt>
                <c:pt idx="223">
                  <c:v>1.8472518750000003E-2</c:v>
                </c:pt>
                <c:pt idx="224">
                  <c:v>1.85547E-2</c:v>
                </c:pt>
                <c:pt idx="225">
                  <c:v>1.8636881250000001E-2</c:v>
                </c:pt>
                <c:pt idx="226">
                  <c:v>1.8719062499999998E-2</c:v>
                </c:pt>
                <c:pt idx="227">
                  <c:v>1.8810375000000001E-2</c:v>
                </c:pt>
                <c:pt idx="228">
                  <c:v>1.8892556250000001E-2</c:v>
                </c:pt>
                <c:pt idx="229">
                  <c:v>1.8974737500000002E-2</c:v>
                </c:pt>
                <c:pt idx="230">
                  <c:v>1.9056918750000002E-2</c:v>
                </c:pt>
                <c:pt idx="231">
                  <c:v>1.9139100000000003E-2</c:v>
                </c:pt>
                <c:pt idx="232">
                  <c:v>1.922128125E-2</c:v>
                </c:pt>
                <c:pt idx="233">
                  <c:v>1.93034625E-2</c:v>
                </c:pt>
                <c:pt idx="234">
                  <c:v>1.93034625E-2</c:v>
                </c:pt>
              </c:numCache>
            </c:numRef>
          </c:xVal>
          <c:yVal>
            <c:numRef>
              <c:f>'S1'!$F$7:$F$986</c:f>
              <c:numCache>
                <c:formatCode>General</c:formatCode>
                <c:ptCount val="980"/>
                <c:pt idx="0">
                  <c:v>5.0464031711597516E-2</c:v>
                </c:pt>
                <c:pt idx="1">
                  <c:v>0.10358406509222648</c:v>
                </c:pt>
                <c:pt idx="2">
                  <c:v>0.47806290308352833</c:v>
                </c:pt>
                <c:pt idx="3">
                  <c:v>1.0410584624811379</c:v>
                </c:pt>
                <c:pt idx="4">
                  <c:v>1.8190885233902279</c:v>
                </c:pt>
                <c:pt idx="5">
                  <c:v>2.4908247225283353</c:v>
                </c:pt>
                <c:pt idx="6">
                  <c:v>3.5475139908440312</c:v>
                </c:pt>
                <c:pt idx="7">
                  <c:v>4.4102670081532285</c:v>
                </c:pt>
                <c:pt idx="8">
                  <c:v>5.1932826062733497</c:v>
                </c:pt>
                <c:pt idx="9">
                  <c:v>6.5098606140284092</c:v>
                </c:pt>
                <c:pt idx="10">
                  <c:v>7.4148187644027921</c:v>
                </c:pt>
                <c:pt idx="11">
                  <c:v>8.3329651187898399</c:v>
                </c:pt>
                <c:pt idx="12">
                  <c:v>9.3757392828390458</c:v>
                </c:pt>
                <c:pt idx="13">
                  <c:v>10.362721699623275</c:v>
                </c:pt>
                <c:pt idx="14">
                  <c:v>11.5486859356976</c:v>
                </c:pt>
                <c:pt idx="15">
                  <c:v>12.429320025309702</c:v>
                </c:pt>
                <c:pt idx="16">
                  <c:v>13.583243365097008</c:v>
                </c:pt>
                <c:pt idx="17">
                  <c:v>14.73706926470884</c:v>
                </c:pt>
                <c:pt idx="18">
                  <c:v>15.946529087710235</c:v>
                </c:pt>
                <c:pt idx="19">
                  <c:v>16.903793359384945</c:v>
                </c:pt>
                <c:pt idx="20">
                  <c:v>18.073179966997849</c:v>
                </c:pt>
                <c:pt idx="21">
                  <c:v>18.913535415441654</c:v>
                </c:pt>
                <c:pt idx="22">
                  <c:v>20.032427237755272</c:v>
                </c:pt>
                <c:pt idx="23">
                  <c:v>21.405943341362313</c:v>
                </c:pt>
                <c:pt idx="24">
                  <c:v>22.264660656590827</c:v>
                </c:pt>
                <c:pt idx="25">
                  <c:v>23.255969965561285</c:v>
                </c:pt>
                <c:pt idx="26">
                  <c:v>24.366592598941786</c:v>
                </c:pt>
                <c:pt idx="27">
                  <c:v>25.782097990243368</c:v>
                </c:pt>
                <c:pt idx="28">
                  <c:v>26.728096925097063</c:v>
                </c:pt>
                <c:pt idx="29">
                  <c:v>27.880938243170423</c:v>
                </c:pt>
                <c:pt idx="30">
                  <c:v>29.009837340495064</c:v>
                </c:pt>
                <c:pt idx="31">
                  <c:v>29.998095495510803</c:v>
                </c:pt>
                <c:pt idx="32">
                  <c:v>31.158696188700681</c:v>
                </c:pt>
                <c:pt idx="33">
                  <c:v>32.085842183216101</c:v>
                </c:pt>
                <c:pt idx="34">
                  <c:v>33.357710941747463</c:v>
                </c:pt>
                <c:pt idx="35">
                  <c:v>34.626859611849255</c:v>
                </c:pt>
                <c:pt idx="36">
                  <c:v>35.837467860231762</c:v>
                </c:pt>
                <c:pt idx="37">
                  <c:v>37.003067570481896</c:v>
                </c:pt>
                <c:pt idx="38">
                  <c:v>37.956476932808094</c:v>
                </c:pt>
                <c:pt idx="39">
                  <c:v>39.153796751557238</c:v>
                </c:pt>
                <c:pt idx="40">
                  <c:v>40.141593310378383</c:v>
                </c:pt>
                <c:pt idx="41">
                  <c:v>41.320257633914849</c:v>
                </c:pt>
                <c:pt idx="42">
                  <c:v>42.212526951903087</c:v>
                </c:pt>
                <c:pt idx="43">
                  <c:v>43.3778521883943</c:v>
                </c:pt>
                <c:pt idx="44">
                  <c:v>44.757742515445386</c:v>
                </c:pt>
                <c:pt idx="45">
                  <c:v>45.750655959574722</c:v>
                </c:pt>
                <c:pt idx="46">
                  <c:v>46.958277859194915</c:v>
                </c:pt>
                <c:pt idx="47">
                  <c:v>48.134050441684771</c:v>
                </c:pt>
                <c:pt idx="48">
                  <c:v>49.203752632514316</c:v>
                </c:pt>
                <c:pt idx="49">
                  <c:v>50.260174639413734</c:v>
                </c:pt>
                <c:pt idx="50">
                  <c:v>51.324525709767464</c:v>
                </c:pt>
                <c:pt idx="51">
                  <c:v>52.579706956071675</c:v>
                </c:pt>
                <c:pt idx="52">
                  <c:v>53.696884143600307</c:v>
                </c:pt>
                <c:pt idx="53">
                  <c:v>54.755869823435305</c:v>
                </c:pt>
                <c:pt idx="54">
                  <c:v>55.944716041021671</c:v>
                </c:pt>
                <c:pt idx="55">
                  <c:v>56.879097907625109</c:v>
                </c:pt>
                <c:pt idx="56">
                  <c:v>58.065262986442129</c:v>
                </c:pt>
                <c:pt idx="57">
                  <c:v>58.962524119579427</c:v>
                </c:pt>
                <c:pt idx="58">
                  <c:v>60.225526300004077</c:v>
                </c:pt>
                <c:pt idx="59">
                  <c:v>61.273712939405996</c:v>
                </c:pt>
                <c:pt idx="60">
                  <c:v>62.417436709176748</c:v>
                </c:pt>
                <c:pt idx="61">
                  <c:v>63.423348071043911</c:v>
                </c:pt>
                <c:pt idx="62">
                  <c:v>64.601518295173605</c:v>
                </c:pt>
                <c:pt idx="63">
                  <c:v>65.5676822696052</c:v>
                </c:pt>
                <c:pt idx="64">
                  <c:v>66.767054685845963</c:v>
                </c:pt>
                <c:pt idx="65">
                  <c:v>67.831280359671098</c:v>
                </c:pt>
                <c:pt idx="66">
                  <c:v>69.081009143186137</c:v>
                </c:pt>
                <c:pt idx="67">
                  <c:v>70.187648390235566</c:v>
                </c:pt>
                <c:pt idx="68">
                  <c:v>71.174946404973895</c:v>
                </c:pt>
                <c:pt idx="69">
                  <c:v>72.377007495429254</c:v>
                </c:pt>
                <c:pt idx="70">
                  <c:v>73.306153828063657</c:v>
                </c:pt>
                <c:pt idx="71">
                  <c:v>74.317463725228919</c:v>
                </c:pt>
                <c:pt idx="72">
                  <c:v>75.551371014864529</c:v>
                </c:pt>
                <c:pt idx="73">
                  <c:v>76.734952398573654</c:v>
                </c:pt>
                <c:pt idx="74">
                  <c:v>77.629742286185973</c:v>
                </c:pt>
                <c:pt idx="75">
                  <c:v>78.922006570855146</c:v>
                </c:pt>
                <c:pt idx="76">
                  <c:v>79.872416618031394</c:v>
                </c:pt>
                <c:pt idx="77">
                  <c:v>80.865334546683428</c:v>
                </c:pt>
                <c:pt idx="78">
                  <c:v>82.025208038800713</c:v>
                </c:pt>
                <c:pt idx="79">
                  <c:v>83.17186622026027</c:v>
                </c:pt>
                <c:pt idx="80">
                  <c:v>84.278816201490656</c:v>
                </c:pt>
                <c:pt idx="81">
                  <c:v>85.094357216052728</c:v>
                </c:pt>
                <c:pt idx="82">
                  <c:v>86.341808715171453</c:v>
                </c:pt>
                <c:pt idx="83">
                  <c:v>87.146836146243842</c:v>
                </c:pt>
                <c:pt idx="84">
                  <c:v>88.203571417461262</c:v>
                </c:pt>
                <c:pt idx="85">
                  <c:v>89.255096725120055</c:v>
                </c:pt>
                <c:pt idx="86">
                  <c:v>90.383503795336708</c:v>
                </c:pt>
                <c:pt idx="87">
                  <c:v>91.562299529353155</c:v>
                </c:pt>
                <c:pt idx="88">
                  <c:v>92.592777413826596</c:v>
                </c:pt>
                <c:pt idx="89">
                  <c:v>93.684245955980131</c:v>
                </c:pt>
                <c:pt idx="90">
                  <c:v>94.627401185393438</c:v>
                </c:pt>
                <c:pt idx="91">
                  <c:v>95.687193996148054</c:v>
                </c:pt>
                <c:pt idx="92">
                  <c:v>96.641069968253788</c:v>
                </c:pt>
                <c:pt idx="93">
                  <c:v>97.714231990647008</c:v>
                </c:pt>
                <c:pt idx="94">
                  <c:v>98.93052759354994</c:v>
                </c:pt>
                <c:pt idx="95">
                  <c:v>99.741521916014349</c:v>
                </c:pt>
                <c:pt idx="96">
                  <c:v>100.57112800647185</c:v>
                </c:pt>
                <c:pt idx="97">
                  <c:v>101.83001656587415</c:v>
                </c:pt>
                <c:pt idx="98">
                  <c:v>102.80813172392467</c:v>
                </c:pt>
                <c:pt idx="99">
                  <c:v>103.81016432122239</c:v>
                </c:pt>
                <c:pt idx="100">
                  <c:v>104.80969137298452</c:v>
                </c:pt>
                <c:pt idx="101">
                  <c:v>105.92581161650799</c:v>
                </c:pt>
                <c:pt idx="102">
                  <c:v>106.97577234246033</c:v>
                </c:pt>
                <c:pt idx="103">
                  <c:v>107.88008684153358</c:v>
                </c:pt>
                <c:pt idx="104">
                  <c:v>108.89046511851093</c:v>
                </c:pt>
                <c:pt idx="105">
                  <c:v>110.14204222302958</c:v>
                </c:pt>
                <c:pt idx="106">
                  <c:v>110.97241564131994</c:v>
                </c:pt>
                <c:pt idx="107">
                  <c:v>111.99112804889484</c:v>
                </c:pt>
                <c:pt idx="108">
                  <c:v>112.92236958580612</c:v>
                </c:pt>
                <c:pt idx="109">
                  <c:v>114.05772970875313</c:v>
                </c:pt>
                <c:pt idx="110">
                  <c:v>115.2117339264008</c:v>
                </c:pt>
                <c:pt idx="111">
                  <c:v>116.0134134226489</c:v>
                </c:pt>
                <c:pt idx="112">
                  <c:v>117.0139214473562</c:v>
                </c:pt>
                <c:pt idx="113">
                  <c:v>118.0542755558007</c:v>
                </c:pt>
                <c:pt idx="114">
                  <c:v>119.10268040843859</c:v>
                </c:pt>
                <c:pt idx="115">
                  <c:v>120.08514363790488</c:v>
                </c:pt>
                <c:pt idx="116">
                  <c:v>121.19206548126763</c:v>
                </c:pt>
                <c:pt idx="117">
                  <c:v>122.0340928437919</c:v>
                </c:pt>
                <c:pt idx="118">
                  <c:v>123.0961788543888</c:v>
                </c:pt>
                <c:pt idx="119">
                  <c:v>123.89071347924498</c:v>
                </c:pt>
                <c:pt idx="120">
                  <c:v>125.02457383683644</c:v>
                </c:pt>
                <c:pt idx="121">
                  <c:v>125.98363715731725</c:v>
                </c:pt>
                <c:pt idx="122">
                  <c:v>127.03292277464656</c:v>
                </c:pt>
                <c:pt idx="123">
                  <c:v>128.14593454489722</c:v>
                </c:pt>
                <c:pt idx="124">
                  <c:v>128.98637836211213</c:v>
                </c:pt>
                <c:pt idx="125">
                  <c:v>129.99362572506936</c:v>
                </c:pt>
                <c:pt idx="126">
                  <c:v>131.07785986785126</c:v>
                </c:pt>
                <c:pt idx="127">
                  <c:v>131.96608010758663</c:v>
                </c:pt>
                <c:pt idx="128">
                  <c:v>132.81731214790418</c:v>
                </c:pt>
                <c:pt idx="129">
                  <c:v>133.84626033761495</c:v>
                </c:pt>
                <c:pt idx="130">
                  <c:v>134.88859276956001</c:v>
                </c:pt>
                <c:pt idx="131">
                  <c:v>135.97877287719311</c:v>
                </c:pt>
                <c:pt idx="132">
                  <c:v>137.02706838990818</c:v>
                </c:pt>
                <c:pt idx="133">
                  <c:v>137.87099749886315</c:v>
                </c:pt>
                <c:pt idx="134">
                  <c:v>139.00931902988339</c:v>
                </c:pt>
                <c:pt idx="135">
                  <c:v>139.88267638249778</c:v>
                </c:pt>
                <c:pt idx="136">
                  <c:v>140.90993502639714</c:v>
                </c:pt>
                <c:pt idx="137">
                  <c:v>141.93733718964413</c:v>
                </c:pt>
                <c:pt idx="138">
                  <c:v>142.6546794160667</c:v>
                </c:pt>
                <c:pt idx="139">
                  <c:v>143.76238764688642</c:v>
                </c:pt>
                <c:pt idx="140">
                  <c:v>144.70538991913904</c:v>
                </c:pt>
                <c:pt idx="141">
                  <c:v>145.64853791797623</c:v>
                </c:pt>
                <c:pt idx="142">
                  <c:v>146.84639291418591</c:v>
                </c:pt>
                <c:pt idx="143">
                  <c:v>147.71294503490199</c:v>
                </c:pt>
                <c:pt idx="144">
                  <c:v>148.7758788894314</c:v>
                </c:pt>
                <c:pt idx="145">
                  <c:v>149.2635060490438</c:v>
                </c:pt>
                <c:pt idx="146">
                  <c:v>150.71128556423579</c:v>
                </c:pt>
                <c:pt idx="147">
                  <c:v>151.47560183254816</c:v>
                </c:pt>
                <c:pt idx="148">
                  <c:v>152.47022963592553</c:v>
                </c:pt>
                <c:pt idx="149">
                  <c:v>153.52867604498638</c:v>
                </c:pt>
                <c:pt idx="150">
                  <c:v>154.43345288406755</c:v>
                </c:pt>
                <c:pt idx="151">
                  <c:v>155.50549749002195</c:v>
                </c:pt>
                <c:pt idx="152">
                  <c:v>156.27001490647731</c:v>
                </c:pt>
                <c:pt idx="153">
                  <c:v>157.33178783234504</c:v>
                </c:pt>
                <c:pt idx="154">
                  <c:v>158.42291899763623</c:v>
                </c:pt>
                <c:pt idx="155">
                  <c:v>159.17801825495508</c:v>
                </c:pt>
                <c:pt idx="156">
                  <c:v>160.05992738608296</c:v>
                </c:pt>
                <c:pt idx="157">
                  <c:v>161.29221911439072</c:v>
                </c:pt>
                <c:pt idx="158">
                  <c:v>162.07100445434716</c:v>
                </c:pt>
                <c:pt idx="159">
                  <c:v>163.29041058582996</c:v>
                </c:pt>
                <c:pt idx="160">
                  <c:v>164.2075228895651</c:v>
                </c:pt>
                <c:pt idx="161">
                  <c:v>165.18053865020596</c:v>
                </c:pt>
                <c:pt idx="162">
                  <c:v>166.06616683080864</c:v>
                </c:pt>
                <c:pt idx="163">
                  <c:v>166.94219019424764</c:v>
                </c:pt>
                <c:pt idx="164">
                  <c:v>168.02193123575157</c:v>
                </c:pt>
                <c:pt idx="165">
                  <c:v>169.02755780682386</c:v>
                </c:pt>
                <c:pt idx="166">
                  <c:v>169.91659431498778</c:v>
                </c:pt>
                <c:pt idx="167">
                  <c:v>170.70760638870655</c:v>
                </c:pt>
                <c:pt idx="168">
                  <c:v>171.92350853539003</c:v>
                </c:pt>
                <c:pt idx="169">
                  <c:v>173.02282941799396</c:v>
                </c:pt>
                <c:pt idx="170">
                  <c:v>173.88874693847166</c:v>
                </c:pt>
                <c:pt idx="171">
                  <c:v>174.99475748196497</c:v>
                </c:pt>
                <c:pt idx="172">
                  <c:v>175.75488547150155</c:v>
                </c:pt>
                <c:pt idx="173">
                  <c:v>176.95594633295974</c:v>
                </c:pt>
                <c:pt idx="174">
                  <c:v>177.96074719228585</c:v>
                </c:pt>
                <c:pt idx="175">
                  <c:v>178.72677327893331</c:v>
                </c:pt>
                <c:pt idx="176">
                  <c:v>179.80899577343146</c:v>
                </c:pt>
                <c:pt idx="177">
                  <c:v>180.71882184164963</c:v>
                </c:pt>
                <c:pt idx="178">
                  <c:v>181.58104914334152</c:v>
                </c:pt>
                <c:pt idx="179">
                  <c:v>182.77127256735722</c:v>
                </c:pt>
                <c:pt idx="180">
                  <c:v>183.59409991829472</c:v>
                </c:pt>
                <c:pt idx="181">
                  <c:v>184.59775532002948</c:v>
                </c:pt>
                <c:pt idx="182">
                  <c:v>185.51928481436022</c:v>
                </c:pt>
                <c:pt idx="183">
                  <c:v>186.61105071937308</c:v>
                </c:pt>
                <c:pt idx="184">
                  <c:v>187.46394807368659</c:v>
                </c:pt>
                <c:pt idx="185">
                  <c:v>188.39410604566066</c:v>
                </c:pt>
                <c:pt idx="186">
                  <c:v>189.2182041960975</c:v>
                </c:pt>
                <c:pt idx="187">
                  <c:v>190.42375208101876</c:v>
                </c:pt>
                <c:pt idx="188">
                  <c:v>191.34663690331715</c:v>
                </c:pt>
                <c:pt idx="189">
                  <c:v>192.3308708783261</c:v>
                </c:pt>
                <c:pt idx="190">
                  <c:v>193.20371676740825</c:v>
                </c:pt>
                <c:pt idx="191">
                  <c:v>194.37712365520071</c:v>
                </c:pt>
                <c:pt idx="192">
                  <c:v>195.25841000518486</c:v>
                </c:pt>
                <c:pt idx="193">
                  <c:v>196.15321468470117</c:v>
                </c:pt>
                <c:pt idx="194">
                  <c:v>197.25560206316882</c:v>
                </c:pt>
                <c:pt idx="195">
                  <c:v>198.2480098524382</c:v>
                </c:pt>
                <c:pt idx="196">
                  <c:v>199.30307394515813</c:v>
                </c:pt>
                <c:pt idx="197">
                  <c:v>199.97551375382241</c:v>
                </c:pt>
                <c:pt idx="198">
                  <c:v>201.02309053341907</c:v>
                </c:pt>
                <c:pt idx="199">
                  <c:v>201.76245369699654</c:v>
                </c:pt>
                <c:pt idx="200">
                  <c:v>202.62171061391052</c:v>
                </c:pt>
                <c:pt idx="201">
                  <c:v>203.51046031506218</c:v>
                </c:pt>
                <c:pt idx="202">
                  <c:v>204.521802953102</c:v>
                </c:pt>
                <c:pt idx="203">
                  <c:v>205.83556949667732</c:v>
                </c:pt>
                <c:pt idx="204">
                  <c:v>206.55485915339347</c:v>
                </c:pt>
                <c:pt idx="205">
                  <c:v>207.70801228213185</c:v>
                </c:pt>
                <c:pt idx="206">
                  <c:v>208.50227735614817</c:v>
                </c:pt>
                <c:pt idx="207">
                  <c:v>209.52294309075521</c:v>
                </c:pt>
                <c:pt idx="208">
                  <c:v>210.32568354296546</c:v>
                </c:pt>
                <c:pt idx="209">
                  <c:v>211.37615056639402</c:v>
                </c:pt>
                <c:pt idx="210">
                  <c:v>212.10221530546858</c:v>
                </c:pt>
                <c:pt idx="211">
                  <c:v>213.08311489262297</c:v>
                </c:pt>
                <c:pt idx="212">
                  <c:v>214.18233012838814</c:v>
                </c:pt>
                <c:pt idx="213">
                  <c:v>215.04492460862895</c:v>
                </c:pt>
                <c:pt idx="214">
                  <c:v>215.84122360700096</c:v>
                </c:pt>
                <c:pt idx="215">
                  <c:v>216.81082457464214</c:v>
                </c:pt>
                <c:pt idx="216">
                  <c:v>217.68751377482809</c:v>
                </c:pt>
                <c:pt idx="217">
                  <c:v>218.61772292485674</c:v>
                </c:pt>
                <c:pt idx="218">
                  <c:v>219.36712509389037</c:v>
                </c:pt>
                <c:pt idx="219">
                  <c:v>220.48623080405497</c:v>
                </c:pt>
                <c:pt idx="220">
                  <c:v>221.51850194098276</c:v>
                </c:pt>
                <c:pt idx="221">
                  <c:v>222.34863368501331</c:v>
                </c:pt>
                <c:pt idx="222">
                  <c:v>223.16304759392307</c:v>
                </c:pt>
                <c:pt idx="223">
                  <c:v>223.988381795479</c:v>
                </c:pt>
                <c:pt idx="224">
                  <c:v>224.84861880578654</c:v>
                </c:pt>
                <c:pt idx="225">
                  <c:v>225.88498673957295</c:v>
                </c:pt>
                <c:pt idx="226">
                  <c:v>226.87635971598439</c:v>
                </c:pt>
                <c:pt idx="227">
                  <c:v>227.75289926054583</c:v>
                </c:pt>
                <c:pt idx="228">
                  <c:v>228.72623117533084</c:v>
                </c:pt>
                <c:pt idx="229">
                  <c:v>229.59324648527473</c:v>
                </c:pt>
                <c:pt idx="230">
                  <c:v>230.35658522277353</c:v>
                </c:pt>
                <c:pt idx="231">
                  <c:v>231.45875635890454</c:v>
                </c:pt>
                <c:pt idx="232">
                  <c:v>232.2253259276757</c:v>
                </c:pt>
                <c:pt idx="233">
                  <c:v>156.25510565433206</c:v>
                </c:pt>
                <c:pt idx="234">
                  <c:v>156.25510565433206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B2-4B17-A0AD-E557E4458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88304"/>
        <c:axId val="409588696"/>
      </c:scatterChart>
      <c:valAx>
        <c:axId val="409588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8696"/>
        <c:crosses val="autoZero"/>
        <c:crossBetween val="midCat"/>
      </c:valAx>
      <c:valAx>
        <c:axId val="409588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'S6(water)'!$G$7:$G$985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7.8522749999999989E-5</c:v>
                </c:pt>
                <c:pt idx="4">
                  <c:v>1.5704549999999998E-4</c:v>
                </c:pt>
                <c:pt idx="5">
                  <c:v>2.3556825E-4</c:v>
                </c:pt>
                <c:pt idx="6">
                  <c:v>3.2281574999999999E-4</c:v>
                </c:pt>
                <c:pt idx="7">
                  <c:v>4.0133850000000006E-4</c:v>
                </c:pt>
                <c:pt idx="8">
                  <c:v>4.7986124999999997E-4</c:v>
                </c:pt>
                <c:pt idx="9">
                  <c:v>5.5838399999999999E-4</c:v>
                </c:pt>
                <c:pt idx="10">
                  <c:v>6.3690674999999984E-4</c:v>
                </c:pt>
                <c:pt idx="11">
                  <c:v>7.1542949999999991E-4</c:v>
                </c:pt>
                <c:pt idx="12">
                  <c:v>8.0267700000000012E-4</c:v>
                </c:pt>
                <c:pt idx="13">
                  <c:v>8.8119975000000008E-4</c:v>
                </c:pt>
                <c:pt idx="14">
                  <c:v>9.5972250000000005E-4</c:v>
                </c:pt>
                <c:pt idx="15">
                  <c:v>1.03824525E-3</c:v>
                </c:pt>
                <c:pt idx="16">
                  <c:v>1.116768E-3</c:v>
                </c:pt>
                <c:pt idx="17">
                  <c:v>1.1952907500000001E-3</c:v>
                </c:pt>
                <c:pt idx="18">
                  <c:v>1.2825382500000003E-3</c:v>
                </c:pt>
                <c:pt idx="19">
                  <c:v>1.3610609999999998E-3</c:v>
                </c:pt>
                <c:pt idx="20">
                  <c:v>1.43958375E-3</c:v>
                </c:pt>
                <c:pt idx="21">
                  <c:v>1.5181065000000001E-3</c:v>
                </c:pt>
                <c:pt idx="22">
                  <c:v>1.5966292499999999E-3</c:v>
                </c:pt>
                <c:pt idx="23">
                  <c:v>1.6751520000000003E-3</c:v>
                </c:pt>
                <c:pt idx="24">
                  <c:v>1.7623995000000004E-3</c:v>
                </c:pt>
                <c:pt idx="25">
                  <c:v>1.8409222499999999E-3</c:v>
                </c:pt>
                <c:pt idx="26">
                  <c:v>1.9194450000000001E-3</c:v>
                </c:pt>
                <c:pt idx="27">
                  <c:v>1.9979677500000003E-3</c:v>
                </c:pt>
                <c:pt idx="28">
                  <c:v>2.0764905000000005E-3</c:v>
                </c:pt>
                <c:pt idx="29">
                  <c:v>2.1550132499999998E-3</c:v>
                </c:pt>
                <c:pt idx="30">
                  <c:v>2.2422607499999999E-3</c:v>
                </c:pt>
                <c:pt idx="31">
                  <c:v>2.3207835E-3</c:v>
                </c:pt>
                <c:pt idx="32">
                  <c:v>2.3993062500000002E-3</c:v>
                </c:pt>
                <c:pt idx="33">
                  <c:v>2.4778290000000004E-3</c:v>
                </c:pt>
                <c:pt idx="34">
                  <c:v>2.5563517499999997E-3</c:v>
                </c:pt>
                <c:pt idx="35">
                  <c:v>2.6348744999999995E-3</c:v>
                </c:pt>
                <c:pt idx="36">
                  <c:v>2.7221219999999996E-3</c:v>
                </c:pt>
                <c:pt idx="37">
                  <c:v>2.8006447500000002E-3</c:v>
                </c:pt>
                <c:pt idx="38">
                  <c:v>2.8791674999999999E-3</c:v>
                </c:pt>
                <c:pt idx="39">
                  <c:v>2.9576902500000001E-3</c:v>
                </c:pt>
                <c:pt idx="40">
                  <c:v>3.0362130000000003E-3</c:v>
                </c:pt>
                <c:pt idx="41">
                  <c:v>3.11473575E-3</c:v>
                </c:pt>
                <c:pt idx="42">
                  <c:v>3.2019832500000001E-3</c:v>
                </c:pt>
                <c:pt idx="43">
                  <c:v>3.2805060000000003E-3</c:v>
                </c:pt>
                <c:pt idx="44">
                  <c:v>3.3590287500000001E-3</c:v>
                </c:pt>
                <c:pt idx="45">
                  <c:v>3.4375515000000002E-3</c:v>
                </c:pt>
                <c:pt idx="46">
                  <c:v>3.5160742500000004E-3</c:v>
                </c:pt>
                <c:pt idx="47">
                  <c:v>3.5945970000000006E-3</c:v>
                </c:pt>
                <c:pt idx="48">
                  <c:v>3.6818444999999998E-3</c:v>
                </c:pt>
                <c:pt idx="49">
                  <c:v>3.7603672499999996E-3</c:v>
                </c:pt>
                <c:pt idx="50">
                  <c:v>3.8388900000000002E-3</c:v>
                </c:pt>
                <c:pt idx="51">
                  <c:v>3.9174127499999999E-3</c:v>
                </c:pt>
                <c:pt idx="52">
                  <c:v>3.9959355000000005E-3</c:v>
                </c:pt>
                <c:pt idx="53">
                  <c:v>4.0744582499999994E-3</c:v>
                </c:pt>
                <c:pt idx="54">
                  <c:v>4.1617057499999995E-3</c:v>
                </c:pt>
                <c:pt idx="55">
                  <c:v>4.2402285000000001E-3</c:v>
                </c:pt>
                <c:pt idx="56">
                  <c:v>4.3187512499999999E-3</c:v>
                </c:pt>
                <c:pt idx="57">
                  <c:v>4.3972739999999996E-3</c:v>
                </c:pt>
                <c:pt idx="58">
                  <c:v>4.4757967500000002E-3</c:v>
                </c:pt>
                <c:pt idx="59">
                  <c:v>4.5543195E-3</c:v>
                </c:pt>
                <c:pt idx="60">
                  <c:v>4.6415670000000001E-3</c:v>
                </c:pt>
                <c:pt idx="61">
                  <c:v>4.7200897500000007E-3</c:v>
                </c:pt>
                <c:pt idx="62">
                  <c:v>4.7986125000000004E-3</c:v>
                </c:pt>
                <c:pt idx="63">
                  <c:v>4.8771352500000002E-3</c:v>
                </c:pt>
                <c:pt idx="64">
                  <c:v>4.9556580000000008E-3</c:v>
                </c:pt>
                <c:pt idx="65">
                  <c:v>5.0341807499999988E-3</c:v>
                </c:pt>
                <c:pt idx="66">
                  <c:v>5.1214282499999998E-3</c:v>
                </c:pt>
                <c:pt idx="67">
                  <c:v>5.1999509999999995E-3</c:v>
                </c:pt>
                <c:pt idx="68">
                  <c:v>5.2784737500000001E-3</c:v>
                </c:pt>
                <c:pt idx="69">
                  <c:v>5.3569964999999999E-3</c:v>
                </c:pt>
                <c:pt idx="70">
                  <c:v>5.4355192500000005E-3</c:v>
                </c:pt>
                <c:pt idx="71">
                  <c:v>5.5140420000000002E-3</c:v>
                </c:pt>
                <c:pt idx="72">
                  <c:v>5.6012895000000004E-3</c:v>
                </c:pt>
                <c:pt idx="73">
                  <c:v>5.6798122500000001E-3</c:v>
                </c:pt>
                <c:pt idx="74">
                  <c:v>5.7583349999999998E-3</c:v>
                </c:pt>
                <c:pt idx="75">
                  <c:v>5.8368577500000005E-3</c:v>
                </c:pt>
                <c:pt idx="76">
                  <c:v>5.9153805000000002E-3</c:v>
                </c:pt>
                <c:pt idx="77">
                  <c:v>5.9939032499999999E-3</c:v>
                </c:pt>
                <c:pt idx="78">
                  <c:v>6.0811507500000009E-3</c:v>
                </c:pt>
                <c:pt idx="79">
                  <c:v>6.1596734999999989E-3</c:v>
                </c:pt>
                <c:pt idx="80">
                  <c:v>6.2381962499999995E-3</c:v>
                </c:pt>
                <c:pt idx="81">
                  <c:v>6.3167189999999993E-3</c:v>
                </c:pt>
                <c:pt idx="82">
                  <c:v>6.395241749999999E-3</c:v>
                </c:pt>
                <c:pt idx="83">
                  <c:v>6.4737644999999996E-3</c:v>
                </c:pt>
                <c:pt idx="84">
                  <c:v>6.5610120000000006E-3</c:v>
                </c:pt>
                <c:pt idx="85">
                  <c:v>6.6395347500000004E-3</c:v>
                </c:pt>
                <c:pt idx="86">
                  <c:v>6.7180575000000001E-3</c:v>
                </c:pt>
                <c:pt idx="87">
                  <c:v>6.7965802500000007E-3</c:v>
                </c:pt>
                <c:pt idx="88">
                  <c:v>6.8751030000000005E-3</c:v>
                </c:pt>
                <c:pt idx="89">
                  <c:v>6.9536257500000002E-3</c:v>
                </c:pt>
                <c:pt idx="90">
                  <c:v>7.0408732500000003E-3</c:v>
                </c:pt>
                <c:pt idx="91">
                  <c:v>7.1193960000000009E-3</c:v>
                </c:pt>
                <c:pt idx="92">
                  <c:v>7.1979187499999989E-3</c:v>
                </c:pt>
                <c:pt idx="93">
                  <c:v>7.2764414999999995E-3</c:v>
                </c:pt>
                <c:pt idx="94">
                  <c:v>7.3549642500000002E-3</c:v>
                </c:pt>
                <c:pt idx="95">
                  <c:v>7.4334869999999999E-3</c:v>
                </c:pt>
                <c:pt idx="96">
                  <c:v>7.5207344999999991E-3</c:v>
                </c:pt>
                <c:pt idx="97">
                  <c:v>7.5992572499999998E-3</c:v>
                </c:pt>
                <c:pt idx="98">
                  <c:v>7.6777800000000004E-3</c:v>
                </c:pt>
                <c:pt idx="99">
                  <c:v>7.7563027499999992E-3</c:v>
                </c:pt>
                <c:pt idx="100">
                  <c:v>7.8348254999999999E-3</c:v>
                </c:pt>
                <c:pt idx="101">
                  <c:v>7.9133482500000005E-3</c:v>
                </c:pt>
                <c:pt idx="102">
                  <c:v>8.0005957500000006E-3</c:v>
                </c:pt>
                <c:pt idx="103">
                  <c:v>8.0791184999999995E-3</c:v>
                </c:pt>
                <c:pt idx="104">
                  <c:v>8.1489164999999988E-3</c:v>
                </c:pt>
                <c:pt idx="105">
                  <c:v>9.5972250000000013E-5</c:v>
                </c:pt>
                <c:pt idx="106">
                  <c:v>9.5972250000000013E-5</c:v>
                </c:pt>
                <c:pt idx="107">
                  <c:v>9.5972250000000013E-5</c:v>
                </c:pt>
                <c:pt idx="108">
                  <c:v>9.5972250000000013E-5</c:v>
                </c:pt>
                <c:pt idx="109">
                  <c:v>9.5972250000000013E-5</c:v>
                </c:pt>
                <c:pt idx="110">
                  <c:v>9.5972250000000013E-5</c:v>
                </c:pt>
                <c:pt idx="111">
                  <c:v>9.5972250000000013E-5</c:v>
                </c:pt>
                <c:pt idx="112">
                  <c:v>9.5972250000000013E-5</c:v>
                </c:pt>
                <c:pt idx="113">
                  <c:v>9.5972250000000013E-5</c:v>
                </c:pt>
                <c:pt idx="114">
                  <c:v>9.5972250000000013E-5</c:v>
                </c:pt>
                <c:pt idx="115">
                  <c:v>9.5972250000000013E-5</c:v>
                </c:pt>
                <c:pt idx="116">
                  <c:v>9.5972250000000013E-5</c:v>
                </c:pt>
                <c:pt idx="117">
                  <c:v>9.5972250000000013E-5</c:v>
                </c:pt>
                <c:pt idx="118">
                  <c:v>9.5972250000000013E-5</c:v>
                </c:pt>
                <c:pt idx="119">
                  <c:v>9.5972250000000013E-5</c:v>
                </c:pt>
                <c:pt idx="120">
                  <c:v>9.5972250000000013E-5</c:v>
                </c:pt>
                <c:pt idx="121">
                  <c:v>9.5972250000000013E-5</c:v>
                </c:pt>
                <c:pt idx="122">
                  <c:v>9.5972250000000013E-5</c:v>
                </c:pt>
                <c:pt idx="123">
                  <c:v>9.5972250000000013E-5</c:v>
                </c:pt>
                <c:pt idx="124">
                  <c:v>9.5972250000000013E-5</c:v>
                </c:pt>
                <c:pt idx="125">
                  <c:v>9.5972250000000013E-5</c:v>
                </c:pt>
                <c:pt idx="126">
                  <c:v>9.5972250000000013E-5</c:v>
                </c:pt>
                <c:pt idx="127">
                  <c:v>9.5972250000000013E-5</c:v>
                </c:pt>
                <c:pt idx="128">
                  <c:v>9.5972250000000013E-5</c:v>
                </c:pt>
                <c:pt idx="129">
                  <c:v>9.5972250000000013E-5</c:v>
                </c:pt>
                <c:pt idx="130">
                  <c:v>9.5972250000000013E-5</c:v>
                </c:pt>
                <c:pt idx="131">
                  <c:v>9.5972250000000013E-5</c:v>
                </c:pt>
                <c:pt idx="132">
                  <c:v>9.5972250000000013E-5</c:v>
                </c:pt>
                <c:pt idx="133">
                  <c:v>9.5972250000000013E-5</c:v>
                </c:pt>
                <c:pt idx="134">
                  <c:v>9.5972250000000013E-5</c:v>
                </c:pt>
                <c:pt idx="135">
                  <c:v>9.5972250000000013E-5</c:v>
                </c:pt>
                <c:pt idx="136">
                  <c:v>9.5972250000000013E-5</c:v>
                </c:pt>
                <c:pt idx="137">
                  <c:v>9.5972250000000013E-5</c:v>
                </c:pt>
                <c:pt idx="138">
                  <c:v>9.5972250000000013E-5</c:v>
                </c:pt>
                <c:pt idx="139">
                  <c:v>9.5972250000000013E-5</c:v>
                </c:pt>
                <c:pt idx="140">
                  <c:v>9.5972250000000013E-5</c:v>
                </c:pt>
              </c:numCache>
            </c:numRef>
          </c:xVal>
          <c:yVal>
            <c:numRef>
              <c:f>'S6(water)'!$F$7:$F$985</c:f>
              <c:numCache>
                <c:formatCode>General</c:formatCode>
                <c:ptCount val="979"/>
                <c:pt idx="0">
                  <c:v>2.9371329898884649E-2</c:v>
                </c:pt>
                <c:pt idx="1">
                  <c:v>2.2593330691449728E-3</c:v>
                </c:pt>
                <c:pt idx="2">
                  <c:v>0.68457791995092676</c:v>
                </c:pt>
                <c:pt idx="3">
                  <c:v>1.6514865178684826</c:v>
                </c:pt>
                <c:pt idx="4">
                  <c:v>2.5753731664779549</c:v>
                </c:pt>
                <c:pt idx="5">
                  <c:v>3.5601594577482585</c:v>
                </c:pt>
                <c:pt idx="6">
                  <c:v>4.5470820312586344</c:v>
                </c:pt>
                <c:pt idx="7">
                  <c:v>5.5542576239662678</c:v>
                </c:pt>
                <c:pt idx="8">
                  <c:v>6.5274578112873032</c:v>
                </c:pt>
                <c:pt idx="9">
                  <c:v>7.5412207254589454</c:v>
                </c:pt>
                <c:pt idx="10">
                  <c:v>8.5932838996758552</c:v>
                </c:pt>
                <c:pt idx="11">
                  <c:v>9.6046028181353087</c:v>
                </c:pt>
                <c:pt idx="12">
                  <c:v>10.618036513282645</c:v>
                </c:pt>
                <c:pt idx="13">
                  <c:v>11.626916813062429</c:v>
                </c:pt>
                <c:pt idx="14">
                  <c:v>12.701193925473845</c:v>
                </c:pt>
                <c:pt idx="15">
                  <c:v>13.71216123499509</c:v>
                </c:pt>
                <c:pt idx="16">
                  <c:v>14.736593907027622</c:v>
                </c:pt>
                <c:pt idx="17">
                  <c:v>15.772234329371331</c:v>
                </c:pt>
                <c:pt idx="18">
                  <c:v>16.873185536453427</c:v>
                </c:pt>
                <c:pt idx="19">
                  <c:v>17.879314430708916</c:v>
                </c:pt>
                <c:pt idx="20">
                  <c:v>18.928260430249772</c:v>
                </c:pt>
                <c:pt idx="21">
                  <c:v>19.963587528997962</c:v>
                </c:pt>
                <c:pt idx="22">
                  <c:v>21.028186307166891</c:v>
                </c:pt>
                <c:pt idx="23">
                  <c:v>22.049827245357051</c:v>
                </c:pt>
                <c:pt idx="24">
                  <c:v>23.091614754035323</c:v>
                </c:pt>
                <c:pt idx="25">
                  <c:v>24.183084622403268</c:v>
                </c:pt>
                <c:pt idx="26">
                  <c:v>25.258687894261858</c:v>
                </c:pt>
                <c:pt idx="27">
                  <c:v>26.313914791303308</c:v>
                </c:pt>
                <c:pt idx="28">
                  <c:v>27.330716026897562</c:v>
                </c:pt>
                <c:pt idx="29">
                  <c:v>28.381309003159636</c:v>
                </c:pt>
                <c:pt idx="30">
                  <c:v>29.43849895157101</c:v>
                </c:pt>
                <c:pt idx="31">
                  <c:v>30.437077802900774</c:v>
                </c:pt>
                <c:pt idx="32">
                  <c:v>31.492015318490214</c:v>
                </c:pt>
                <c:pt idx="33">
                  <c:v>32.585257374753908</c:v>
                </c:pt>
                <c:pt idx="34">
                  <c:v>33.613016451117318</c:v>
                </c:pt>
                <c:pt idx="35">
                  <c:v>34.661034096525171</c:v>
                </c:pt>
                <c:pt idx="36">
                  <c:v>35.729185730284534</c:v>
                </c:pt>
                <c:pt idx="37">
                  <c:v>36.779367327182527</c:v>
                </c:pt>
                <c:pt idx="38">
                  <c:v>37.906207943742395</c:v>
                </c:pt>
                <c:pt idx="39">
                  <c:v>38.924722790770865</c:v>
                </c:pt>
                <c:pt idx="40">
                  <c:v>39.963503211814484</c:v>
                </c:pt>
                <c:pt idx="41">
                  <c:v>41.065408032690712</c:v>
                </c:pt>
                <c:pt idx="42">
                  <c:v>42.131055425967283</c:v>
                </c:pt>
                <c:pt idx="43">
                  <c:v>43.181009345167375</c:v>
                </c:pt>
                <c:pt idx="44">
                  <c:v>44.230932752838029</c:v>
                </c:pt>
                <c:pt idx="45">
                  <c:v>45.310148685468839</c:v>
                </c:pt>
                <c:pt idx="46">
                  <c:v>46.371293144494089</c:v>
                </c:pt>
                <c:pt idx="47">
                  <c:v>47.432412305016861</c:v>
                </c:pt>
                <c:pt idx="48">
                  <c:v>48.473081448028275</c:v>
                </c:pt>
                <c:pt idx="49">
                  <c:v>49.540922563189163</c:v>
                </c:pt>
                <c:pt idx="50">
                  <c:v>50.615509591603875</c:v>
                </c:pt>
                <c:pt idx="51">
                  <c:v>51.676547764913366</c:v>
                </c:pt>
                <c:pt idx="52">
                  <c:v>52.751101029579047</c:v>
                </c:pt>
                <c:pt idx="53">
                  <c:v>53.818875071599976</c:v>
                </c:pt>
                <c:pt idx="54">
                  <c:v>54.870728984484529</c:v>
                </c:pt>
                <c:pt idx="55">
                  <c:v>55.924953291583726</c:v>
                </c:pt>
                <c:pt idx="56">
                  <c:v>56.963385981515231</c:v>
                </c:pt>
                <c:pt idx="57">
                  <c:v>58.037891690171058</c:v>
                </c:pt>
                <c:pt idx="58">
                  <c:v>59.053767869603981</c:v>
                </c:pt>
                <c:pt idx="59">
                  <c:v>60.114739519496368</c:v>
                </c:pt>
                <c:pt idx="60">
                  <c:v>61.177853885308473</c:v>
                </c:pt>
                <c:pt idx="61">
                  <c:v>62.207264195613718</c:v>
                </c:pt>
                <c:pt idx="62">
                  <c:v>63.243443687606906</c:v>
                </c:pt>
                <c:pt idx="63">
                  <c:v>64.35628760964849</c:v>
                </c:pt>
                <c:pt idx="64">
                  <c:v>65.401500018086793</c:v>
                </c:pt>
                <c:pt idx="65">
                  <c:v>66.433195442934519</c:v>
                </c:pt>
                <c:pt idx="66">
                  <c:v>67.442262341303035</c:v>
                </c:pt>
                <c:pt idx="67">
                  <c:v>68.48751557993296</c:v>
                </c:pt>
                <c:pt idx="68">
                  <c:v>69.54856649097708</c:v>
                </c:pt>
                <c:pt idx="69">
                  <c:v>70.580327286455613</c:v>
                </c:pt>
                <c:pt idx="70">
                  <c:v>71.612108486866944</c:v>
                </c:pt>
                <c:pt idx="71">
                  <c:v>72.655184037172447</c:v>
                </c:pt>
                <c:pt idx="72">
                  <c:v>73.698209304509575</c:v>
                </c:pt>
                <c:pt idx="73">
                  <c:v>74.714286271202241</c:v>
                </c:pt>
                <c:pt idx="74">
                  <c:v>75.782241654281151</c:v>
                </c:pt>
                <c:pt idx="75">
                  <c:v>76.782596470864178</c:v>
                </c:pt>
                <c:pt idx="76">
                  <c:v>77.828069966406304</c:v>
                </c:pt>
                <c:pt idx="77">
                  <c:v>78.846525400196441</c:v>
                </c:pt>
                <c:pt idx="78">
                  <c:v>79.912309268600026</c:v>
                </c:pt>
                <c:pt idx="79">
                  <c:v>80.933097072293023</c:v>
                </c:pt>
                <c:pt idx="80">
                  <c:v>81.933636130880402</c:v>
                </c:pt>
                <c:pt idx="81">
                  <c:v>82.972539294353012</c:v>
                </c:pt>
                <c:pt idx="82">
                  <c:v>84.006977225811383</c:v>
                </c:pt>
                <c:pt idx="83">
                  <c:v>85.005392403152726</c:v>
                </c:pt>
                <c:pt idx="84">
                  <c:v>86.021873205262452</c:v>
                </c:pt>
                <c:pt idx="85">
                  <c:v>87.047441210284333</c:v>
                </c:pt>
                <c:pt idx="86">
                  <c:v>88.08207714930596</c:v>
                </c:pt>
                <c:pt idx="87">
                  <c:v>89.082952383931712</c:v>
                </c:pt>
                <c:pt idx="88">
                  <c:v>90.149255247216814</c:v>
                </c:pt>
                <c:pt idx="89">
                  <c:v>91.100648498714477</c:v>
                </c:pt>
                <c:pt idx="90">
                  <c:v>92.16483369214248</c:v>
                </c:pt>
                <c:pt idx="91">
                  <c:v>93.132131690305584</c:v>
                </c:pt>
                <c:pt idx="92">
                  <c:v>94.205441814814307</c:v>
                </c:pt>
                <c:pt idx="93">
                  <c:v>95.231476888945878</c:v>
                </c:pt>
                <c:pt idx="94">
                  <c:v>96.185441233561619</c:v>
                </c:pt>
                <c:pt idx="95">
                  <c:v>97.200338590234736</c:v>
                </c:pt>
                <c:pt idx="96">
                  <c:v>98.152248672259816</c:v>
                </c:pt>
                <c:pt idx="97">
                  <c:v>98.804349583312799</c:v>
                </c:pt>
                <c:pt idx="98">
                  <c:v>99.738310283177412</c:v>
                </c:pt>
                <c:pt idx="99">
                  <c:v>100.73321225139885</c:v>
                </c:pt>
                <c:pt idx="100">
                  <c:v>101.65605115388763</c:v>
                </c:pt>
                <c:pt idx="101">
                  <c:v>102.59249352835862</c:v>
                </c:pt>
                <c:pt idx="102">
                  <c:v>103.49079978483032</c:v>
                </c:pt>
                <c:pt idx="103">
                  <c:v>104.39810217504676</c:v>
                </c:pt>
                <c:pt idx="104">
                  <c:v>13.837814264539055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C2-4E27-89EA-4403F3B5E59F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[2]S6!$G$7:$G$986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8.22375E-5</c:v>
                </c:pt>
                <c:pt idx="3">
                  <c:v>1.64475E-4</c:v>
                </c:pt>
                <c:pt idx="4">
                  <c:v>2.4671250000000001E-4</c:v>
                </c:pt>
                <c:pt idx="5">
                  <c:v>3.2895E-4</c:v>
                </c:pt>
                <c:pt idx="6">
                  <c:v>4.2032499999999998E-4</c:v>
                </c:pt>
                <c:pt idx="7">
                  <c:v>5.0256250000000008E-4</c:v>
                </c:pt>
                <c:pt idx="8">
                  <c:v>5.8480000000000001E-4</c:v>
                </c:pt>
                <c:pt idx="9">
                  <c:v>6.6703749999999994E-4</c:v>
                </c:pt>
                <c:pt idx="10">
                  <c:v>7.4927499999999998E-4</c:v>
                </c:pt>
                <c:pt idx="11">
                  <c:v>8.3151249999999992E-4</c:v>
                </c:pt>
                <c:pt idx="12">
                  <c:v>9.2288750000000001E-4</c:v>
                </c:pt>
                <c:pt idx="13">
                  <c:v>1.0051249999999999E-3</c:v>
                </c:pt>
                <c:pt idx="14">
                  <c:v>1.0873625000000001E-3</c:v>
                </c:pt>
                <c:pt idx="15">
                  <c:v>1.1696E-3</c:v>
                </c:pt>
                <c:pt idx="16">
                  <c:v>1.2518375000000002E-3</c:v>
                </c:pt>
                <c:pt idx="17">
                  <c:v>1.3340749999999999E-3</c:v>
                </c:pt>
                <c:pt idx="18">
                  <c:v>1.4254499999999998E-3</c:v>
                </c:pt>
                <c:pt idx="19">
                  <c:v>1.5076874999999997E-3</c:v>
                </c:pt>
                <c:pt idx="20">
                  <c:v>1.5899250000000001E-3</c:v>
                </c:pt>
                <c:pt idx="21">
                  <c:v>1.6721624999999998E-3</c:v>
                </c:pt>
                <c:pt idx="22">
                  <c:v>1.7543999999999999E-3</c:v>
                </c:pt>
                <c:pt idx="23">
                  <c:v>1.8366374999999999E-3</c:v>
                </c:pt>
                <c:pt idx="24">
                  <c:v>1.9280124999999997E-3</c:v>
                </c:pt>
                <c:pt idx="25">
                  <c:v>2.0102499999999999E-3</c:v>
                </c:pt>
                <c:pt idx="26">
                  <c:v>2.0924874999999998E-3</c:v>
                </c:pt>
                <c:pt idx="27">
                  <c:v>2.1747249999999997E-3</c:v>
                </c:pt>
                <c:pt idx="28">
                  <c:v>2.2569624999999997E-3</c:v>
                </c:pt>
                <c:pt idx="29">
                  <c:v>2.3392E-3</c:v>
                </c:pt>
                <c:pt idx="30">
                  <c:v>2.4305749999999999E-3</c:v>
                </c:pt>
                <c:pt idx="31">
                  <c:v>2.5128125000000003E-3</c:v>
                </c:pt>
                <c:pt idx="32">
                  <c:v>2.5950500000000002E-3</c:v>
                </c:pt>
                <c:pt idx="33">
                  <c:v>2.6772875000000002E-3</c:v>
                </c:pt>
                <c:pt idx="34">
                  <c:v>2.7595249999999992E-3</c:v>
                </c:pt>
                <c:pt idx="35">
                  <c:v>2.8417625E-3</c:v>
                </c:pt>
                <c:pt idx="36">
                  <c:v>2.9331374999999999E-3</c:v>
                </c:pt>
                <c:pt idx="37">
                  <c:v>3.0153749999999994E-3</c:v>
                </c:pt>
                <c:pt idx="38">
                  <c:v>3.0976125000000006E-3</c:v>
                </c:pt>
                <c:pt idx="39">
                  <c:v>3.1798500000000001E-3</c:v>
                </c:pt>
                <c:pt idx="40">
                  <c:v>3.2620875000000005E-3</c:v>
                </c:pt>
                <c:pt idx="41">
                  <c:v>3.3443249999999996E-3</c:v>
                </c:pt>
                <c:pt idx="42">
                  <c:v>3.4357000000000003E-3</c:v>
                </c:pt>
                <c:pt idx="43">
                  <c:v>3.5179375000000002E-3</c:v>
                </c:pt>
                <c:pt idx="44">
                  <c:v>3.6001749999999993E-3</c:v>
                </c:pt>
                <c:pt idx="45">
                  <c:v>3.6824125000000001E-3</c:v>
                </c:pt>
                <c:pt idx="46">
                  <c:v>3.7646500000000005E-3</c:v>
                </c:pt>
                <c:pt idx="47">
                  <c:v>3.8468875000000004E-3</c:v>
                </c:pt>
                <c:pt idx="48">
                  <c:v>3.9382624999999994E-3</c:v>
                </c:pt>
                <c:pt idx="49">
                  <c:v>4.0204999999999998E-3</c:v>
                </c:pt>
                <c:pt idx="50">
                  <c:v>4.1027375000000001E-3</c:v>
                </c:pt>
                <c:pt idx="51">
                  <c:v>4.1849750000000005E-3</c:v>
                </c:pt>
                <c:pt idx="52">
                  <c:v>4.2672125E-3</c:v>
                </c:pt>
                <c:pt idx="53">
                  <c:v>4.3494500000000004E-3</c:v>
                </c:pt>
                <c:pt idx="54">
                  <c:v>4.4408250000000007E-3</c:v>
                </c:pt>
                <c:pt idx="55">
                  <c:v>4.5230624999999993E-3</c:v>
                </c:pt>
                <c:pt idx="56">
                  <c:v>4.6052999999999997E-3</c:v>
                </c:pt>
                <c:pt idx="57">
                  <c:v>4.6875375E-3</c:v>
                </c:pt>
                <c:pt idx="58">
                  <c:v>4.7697750000000004E-3</c:v>
                </c:pt>
              </c:numCache>
            </c:numRef>
          </c:xVal>
          <c:yVal>
            <c:numRef>
              <c:f>[2]S6!$F$7:$F$986</c:f>
              <c:numCache>
                <c:formatCode>General</c:formatCode>
                <c:ptCount val="980"/>
                <c:pt idx="0">
                  <c:v>0.14993113497321719</c:v>
                </c:pt>
                <c:pt idx="1">
                  <c:v>0.37101602891677471</c:v>
                </c:pt>
                <c:pt idx="2">
                  <c:v>0.68354705737876797</c:v>
                </c:pt>
                <c:pt idx="3">
                  <c:v>1.5575901647090777</c:v>
                </c:pt>
                <c:pt idx="4">
                  <c:v>2.6856199553339413</c:v>
                </c:pt>
                <c:pt idx="5">
                  <c:v>3.348590857121271</c:v>
                </c:pt>
                <c:pt idx="6">
                  <c:v>4.717734040797203</c:v>
                </c:pt>
                <c:pt idx="7">
                  <c:v>5.8530426497937178</c:v>
                </c:pt>
                <c:pt idx="8">
                  <c:v>6.7062705046776294</c:v>
                </c:pt>
                <c:pt idx="9">
                  <c:v>8.0979229866096034</c:v>
                </c:pt>
                <c:pt idx="10">
                  <c:v>9.0347813496110572</c:v>
                </c:pt>
                <c:pt idx="11">
                  <c:v>10.217920726741003</c:v>
                </c:pt>
                <c:pt idx="12">
                  <c:v>11.492320740605402</c:v>
                </c:pt>
                <c:pt idx="13">
                  <c:v>12.431430918402887</c:v>
                </c:pt>
                <c:pt idx="14">
                  <c:v>13.748844791784844</c:v>
                </c:pt>
                <c:pt idx="15">
                  <c:v>14.888386971033317</c:v>
                </c:pt>
                <c:pt idx="16">
                  <c:v>16.012597224667321</c:v>
                </c:pt>
                <c:pt idx="17">
                  <c:v>17.235741394686748</c:v>
                </c:pt>
                <c:pt idx="18">
                  <c:v>18.263190138584704</c:v>
                </c:pt>
                <c:pt idx="19">
                  <c:v>19.420129392811667</c:v>
                </c:pt>
                <c:pt idx="20">
                  <c:v>20.627755219019598</c:v>
                </c:pt>
                <c:pt idx="21">
                  <c:v>21.733741690562422</c:v>
                </c:pt>
                <c:pt idx="22">
                  <c:v>22.778721227571516</c:v>
                </c:pt>
                <c:pt idx="23">
                  <c:v>23.88201197434876</c:v>
                </c:pt>
                <c:pt idx="24">
                  <c:v>25.180567147983517</c:v>
                </c:pt>
                <c:pt idx="25">
                  <c:v>26.250698025387354</c:v>
                </c:pt>
                <c:pt idx="26">
                  <c:v>27.320759131105032</c:v>
                </c:pt>
                <c:pt idx="27">
                  <c:v>28.586183130838748</c:v>
                </c:pt>
                <c:pt idx="28">
                  <c:v>29.519053004779284</c:v>
                </c:pt>
                <c:pt idx="29">
                  <c:v>30.779254355736899</c:v>
                </c:pt>
                <c:pt idx="30">
                  <c:v>31.92504874010686</c:v>
                </c:pt>
                <c:pt idx="31">
                  <c:v>33.032841260293793</c:v>
                </c:pt>
                <c:pt idx="32">
                  <c:v>34.239538875267357</c:v>
                </c:pt>
                <c:pt idx="33">
                  <c:v>35.298996753985328</c:v>
                </c:pt>
                <c:pt idx="34">
                  <c:v>36.530944837679897</c:v>
                </c:pt>
                <c:pt idx="35">
                  <c:v>37.531934591344559</c:v>
                </c:pt>
                <c:pt idx="36">
                  <c:v>38.712879442778096</c:v>
                </c:pt>
                <c:pt idx="37">
                  <c:v>39.863464863383612</c:v>
                </c:pt>
                <c:pt idx="38">
                  <c:v>40.874461516386447</c:v>
                </c:pt>
                <c:pt idx="39">
                  <c:v>41.900640101475808</c:v>
                </c:pt>
                <c:pt idx="40">
                  <c:v>43.213448681806192</c:v>
                </c:pt>
                <c:pt idx="41">
                  <c:v>44.247152851388776</c:v>
                </c:pt>
                <c:pt idx="42">
                  <c:v>45.496295167445801</c:v>
                </c:pt>
                <c:pt idx="43">
                  <c:v>46.557826847617363</c:v>
                </c:pt>
                <c:pt idx="44">
                  <c:v>47.434154687751217</c:v>
                </c:pt>
                <c:pt idx="45">
                  <c:v>48.617380050103307</c:v>
                </c:pt>
                <c:pt idx="46">
                  <c:v>49.719403186969018</c:v>
                </c:pt>
                <c:pt idx="47">
                  <c:v>50.798569461073789</c:v>
                </c:pt>
                <c:pt idx="48">
                  <c:v>52.017057387197106</c:v>
                </c:pt>
                <c:pt idx="49">
                  <c:v>53.012474152718632</c:v>
                </c:pt>
                <c:pt idx="50">
                  <c:v>54.02309005944776</c:v>
                </c:pt>
                <c:pt idx="51">
                  <c:v>55.249258881741703</c:v>
                </c:pt>
                <c:pt idx="52">
                  <c:v>56.427217479790166</c:v>
                </c:pt>
                <c:pt idx="53">
                  <c:v>57.468211556927514</c:v>
                </c:pt>
                <c:pt idx="54">
                  <c:v>58.765178788883283</c:v>
                </c:pt>
                <c:pt idx="55">
                  <c:v>59.577916801557116</c:v>
                </c:pt>
                <c:pt idx="56">
                  <c:v>60.748207379285759</c:v>
                </c:pt>
                <c:pt idx="57">
                  <c:v>61.743517804949086</c:v>
                </c:pt>
                <c:pt idx="58">
                  <c:v>62.880825891270142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C2-4E27-89EA-4403F3B5E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3752"/>
        <c:axId val="413734144"/>
      </c:scatterChart>
      <c:valAx>
        <c:axId val="41373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4144"/>
        <c:crosses val="autoZero"/>
        <c:crossBetween val="midCat"/>
      </c:valAx>
      <c:valAx>
        <c:axId val="4137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'S7(water)(DMTA)'!$D$7:$D$985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9.000000000000008E-3</c:v>
                </c:pt>
                <c:pt idx="9">
                  <c:v>1.9000000000000017E-2</c:v>
                </c:pt>
                <c:pt idx="10">
                  <c:v>2.7999999999999997E-2</c:v>
                </c:pt>
                <c:pt idx="11">
                  <c:v>3.7000000000000005E-2</c:v>
                </c:pt>
                <c:pt idx="12">
                  <c:v>4.7E-2</c:v>
                </c:pt>
                <c:pt idx="13">
                  <c:v>5.6000000000000008E-2</c:v>
                </c:pt>
                <c:pt idx="14">
                  <c:v>6.5000000000000002E-2</c:v>
                </c:pt>
                <c:pt idx="15">
                  <c:v>7.5000000000000011E-2</c:v>
                </c:pt>
                <c:pt idx="16">
                  <c:v>8.4000000000000005E-2</c:v>
                </c:pt>
                <c:pt idx="17">
                  <c:v>9.2999999999999999E-2</c:v>
                </c:pt>
                <c:pt idx="18">
                  <c:v>0.10300000000000001</c:v>
                </c:pt>
                <c:pt idx="19">
                  <c:v>0.112</c:v>
                </c:pt>
                <c:pt idx="20">
                  <c:v>0.121</c:v>
                </c:pt>
                <c:pt idx="21">
                  <c:v>0.13100000000000001</c:v>
                </c:pt>
                <c:pt idx="22">
                  <c:v>0.14000000000000001</c:v>
                </c:pt>
                <c:pt idx="23">
                  <c:v>0.15</c:v>
                </c:pt>
                <c:pt idx="24">
                  <c:v>0.159</c:v>
                </c:pt>
                <c:pt idx="25">
                  <c:v>0.16800000000000001</c:v>
                </c:pt>
                <c:pt idx="26">
                  <c:v>0.17799999999999999</c:v>
                </c:pt>
                <c:pt idx="27">
                  <c:v>0.187</c:v>
                </c:pt>
                <c:pt idx="28">
                  <c:v>0.19600000000000001</c:v>
                </c:pt>
                <c:pt idx="29">
                  <c:v>0.20500000000000002</c:v>
                </c:pt>
                <c:pt idx="30">
                  <c:v>0.215</c:v>
                </c:pt>
                <c:pt idx="31">
                  <c:v>0.224</c:v>
                </c:pt>
                <c:pt idx="32">
                  <c:v>0.23299999999999998</c:v>
                </c:pt>
                <c:pt idx="33">
                  <c:v>0.24299999999999999</c:v>
                </c:pt>
                <c:pt idx="34">
                  <c:v>0.252</c:v>
                </c:pt>
                <c:pt idx="35">
                  <c:v>0.26100000000000001</c:v>
                </c:pt>
                <c:pt idx="36">
                  <c:v>0.27100000000000002</c:v>
                </c:pt>
                <c:pt idx="37">
                  <c:v>0.28000000000000003</c:v>
                </c:pt>
                <c:pt idx="38">
                  <c:v>0.28900000000000003</c:v>
                </c:pt>
                <c:pt idx="39">
                  <c:v>0.29900000000000004</c:v>
                </c:pt>
                <c:pt idx="40">
                  <c:v>0.308</c:v>
                </c:pt>
                <c:pt idx="41">
                  <c:v>0.317</c:v>
                </c:pt>
                <c:pt idx="42">
                  <c:v>0.32700000000000001</c:v>
                </c:pt>
                <c:pt idx="43">
                  <c:v>0.33599999999999997</c:v>
                </c:pt>
                <c:pt idx="44">
                  <c:v>0.34499999999999997</c:v>
                </c:pt>
                <c:pt idx="45">
                  <c:v>0.35499999999999998</c:v>
                </c:pt>
                <c:pt idx="46">
                  <c:v>0.36399999999999999</c:v>
                </c:pt>
                <c:pt idx="47">
                  <c:v>0.374</c:v>
                </c:pt>
                <c:pt idx="48">
                  <c:v>0.38300000000000001</c:v>
                </c:pt>
                <c:pt idx="49">
                  <c:v>0.39200000000000002</c:v>
                </c:pt>
                <c:pt idx="50">
                  <c:v>0.40100000000000002</c:v>
                </c:pt>
                <c:pt idx="51">
                  <c:v>0.41100000000000003</c:v>
                </c:pt>
                <c:pt idx="52">
                  <c:v>0.42000000000000004</c:v>
                </c:pt>
                <c:pt idx="53">
                  <c:v>0.42900000000000005</c:v>
                </c:pt>
                <c:pt idx="54">
                  <c:v>0.43900000000000006</c:v>
                </c:pt>
                <c:pt idx="55">
                  <c:v>0.44799999999999995</c:v>
                </c:pt>
                <c:pt idx="56">
                  <c:v>0.45699999999999996</c:v>
                </c:pt>
                <c:pt idx="57">
                  <c:v>0.46699999999999997</c:v>
                </c:pt>
                <c:pt idx="58">
                  <c:v>0.47599999999999998</c:v>
                </c:pt>
                <c:pt idx="59">
                  <c:v>0.48499999999999999</c:v>
                </c:pt>
                <c:pt idx="60">
                  <c:v>0.495</c:v>
                </c:pt>
                <c:pt idx="61">
                  <c:v>0.504</c:v>
                </c:pt>
                <c:pt idx="62">
                  <c:v>0.51300000000000001</c:v>
                </c:pt>
                <c:pt idx="63">
                  <c:v>0.52300000000000002</c:v>
                </c:pt>
                <c:pt idx="64">
                  <c:v>0.53200000000000003</c:v>
                </c:pt>
                <c:pt idx="65">
                  <c:v>0.54100000000000004</c:v>
                </c:pt>
                <c:pt idx="66">
                  <c:v>0.55100000000000005</c:v>
                </c:pt>
                <c:pt idx="67">
                  <c:v>0.56000000000000005</c:v>
                </c:pt>
                <c:pt idx="68">
                  <c:v>0.56899999999999995</c:v>
                </c:pt>
                <c:pt idx="69">
                  <c:v>0.57899999999999996</c:v>
                </c:pt>
                <c:pt idx="70">
                  <c:v>0.58799999999999997</c:v>
                </c:pt>
                <c:pt idx="71">
                  <c:v>0.59699999999999998</c:v>
                </c:pt>
                <c:pt idx="72">
                  <c:v>0.60699999999999998</c:v>
                </c:pt>
                <c:pt idx="73">
                  <c:v>0.61599999999999999</c:v>
                </c:pt>
                <c:pt idx="74">
                  <c:v>0.625</c:v>
                </c:pt>
                <c:pt idx="75">
                  <c:v>0.63500000000000001</c:v>
                </c:pt>
                <c:pt idx="76">
                  <c:v>0.64400000000000002</c:v>
                </c:pt>
                <c:pt idx="77">
                  <c:v>0.65400000000000003</c:v>
                </c:pt>
                <c:pt idx="78">
                  <c:v>0.66300000000000003</c:v>
                </c:pt>
                <c:pt idx="79">
                  <c:v>0.67200000000000004</c:v>
                </c:pt>
                <c:pt idx="80">
                  <c:v>0.68100000000000005</c:v>
                </c:pt>
                <c:pt idx="81">
                  <c:v>0.69100000000000006</c:v>
                </c:pt>
                <c:pt idx="82">
                  <c:v>0.70000000000000007</c:v>
                </c:pt>
                <c:pt idx="83">
                  <c:v>0.71000000000000008</c:v>
                </c:pt>
                <c:pt idx="84">
                  <c:v>0.71900000000000008</c:v>
                </c:pt>
                <c:pt idx="85">
                  <c:v>0.72799999999999998</c:v>
                </c:pt>
                <c:pt idx="86">
                  <c:v>0.73699999999999999</c:v>
                </c:pt>
                <c:pt idx="87">
                  <c:v>0.747</c:v>
                </c:pt>
                <c:pt idx="88">
                  <c:v>0.75600000000000001</c:v>
                </c:pt>
                <c:pt idx="89">
                  <c:v>0.76500000000000001</c:v>
                </c:pt>
                <c:pt idx="90">
                  <c:v>0.77500000000000002</c:v>
                </c:pt>
                <c:pt idx="91">
                  <c:v>0.78400000000000003</c:v>
                </c:pt>
                <c:pt idx="92">
                  <c:v>0.79300000000000004</c:v>
                </c:pt>
                <c:pt idx="93">
                  <c:v>0.80300000000000005</c:v>
                </c:pt>
                <c:pt idx="94">
                  <c:v>0.81200000000000006</c:v>
                </c:pt>
                <c:pt idx="95">
                  <c:v>0.82100000000000006</c:v>
                </c:pt>
                <c:pt idx="96">
                  <c:v>0.83100000000000007</c:v>
                </c:pt>
                <c:pt idx="97">
                  <c:v>0.84000000000000008</c:v>
                </c:pt>
                <c:pt idx="98">
                  <c:v>0.84899999999999998</c:v>
                </c:pt>
                <c:pt idx="99">
                  <c:v>0.85899999999999999</c:v>
                </c:pt>
                <c:pt idx="100">
                  <c:v>0.86799999999999999</c:v>
                </c:pt>
                <c:pt idx="101">
                  <c:v>0.877</c:v>
                </c:pt>
                <c:pt idx="102">
                  <c:v>0.88700000000000001</c:v>
                </c:pt>
                <c:pt idx="103">
                  <c:v>0.89600000000000002</c:v>
                </c:pt>
                <c:pt idx="104">
                  <c:v>0.90500000000000003</c:v>
                </c:pt>
                <c:pt idx="105">
                  <c:v>0.91500000000000004</c:v>
                </c:pt>
                <c:pt idx="106">
                  <c:v>0.92400000000000004</c:v>
                </c:pt>
                <c:pt idx="107">
                  <c:v>0.93400000000000005</c:v>
                </c:pt>
                <c:pt idx="108">
                  <c:v>0.94300000000000006</c:v>
                </c:pt>
                <c:pt idx="109">
                  <c:v>0.95200000000000007</c:v>
                </c:pt>
                <c:pt idx="110">
                  <c:v>0.96100000000000008</c:v>
                </c:pt>
                <c:pt idx="111">
                  <c:v>0.97100000000000009</c:v>
                </c:pt>
                <c:pt idx="112">
                  <c:v>0.98</c:v>
                </c:pt>
                <c:pt idx="113">
                  <c:v>0.98899999999999999</c:v>
                </c:pt>
                <c:pt idx="114">
                  <c:v>0.999</c:v>
                </c:pt>
                <c:pt idx="115">
                  <c:v>1.008</c:v>
                </c:pt>
                <c:pt idx="116">
                  <c:v>1.0169999999999999</c:v>
                </c:pt>
                <c:pt idx="117">
                  <c:v>1.0269999999999999</c:v>
                </c:pt>
                <c:pt idx="118">
                  <c:v>1.036</c:v>
                </c:pt>
                <c:pt idx="119">
                  <c:v>1.0449999999999999</c:v>
                </c:pt>
                <c:pt idx="120">
                  <c:v>1.0549999999999999</c:v>
                </c:pt>
                <c:pt idx="121">
                  <c:v>1.0640000000000001</c:v>
                </c:pt>
                <c:pt idx="122">
                  <c:v>1.0740000000000001</c:v>
                </c:pt>
                <c:pt idx="123">
                  <c:v>1.083</c:v>
                </c:pt>
                <c:pt idx="124">
                  <c:v>1.0920000000000001</c:v>
                </c:pt>
                <c:pt idx="125">
                  <c:v>1.101</c:v>
                </c:pt>
                <c:pt idx="126">
                  <c:v>1.111</c:v>
                </c:pt>
                <c:pt idx="127">
                  <c:v>1.1199999999999999</c:v>
                </c:pt>
                <c:pt idx="128">
                  <c:v>1.129</c:v>
                </c:pt>
                <c:pt idx="129">
                  <c:v>1.1359999999999999</c:v>
                </c:pt>
              </c:numCache>
            </c:numRef>
          </c:xVal>
          <c:yVal>
            <c:numRef>
              <c:f>'S7(water)(DMTA)'!$E$7:$E$985</c:f>
              <c:numCache>
                <c:formatCode>General</c:formatCode>
                <c:ptCount val="979"/>
                <c:pt idx="0">
                  <c:v>2.1999999999999999E-2</c:v>
                </c:pt>
                <c:pt idx="1">
                  <c:v>8.1000000000000003E-2</c:v>
                </c:pt>
                <c:pt idx="2">
                  <c:v>9.4E-2</c:v>
                </c:pt>
                <c:pt idx="3">
                  <c:v>0.03</c:v>
                </c:pt>
                <c:pt idx="4">
                  <c:v>4.2999999999999997E-2</c:v>
                </c:pt>
                <c:pt idx="5">
                  <c:v>2.7E-2</c:v>
                </c:pt>
                <c:pt idx="6">
                  <c:v>3.7999999999999999E-2</c:v>
                </c:pt>
                <c:pt idx="7">
                  <c:v>2.5000000000000001E-2</c:v>
                </c:pt>
                <c:pt idx="8">
                  <c:v>0.30299999999999999</c:v>
                </c:pt>
                <c:pt idx="9">
                  <c:v>0.65800000000000003</c:v>
                </c:pt>
                <c:pt idx="10">
                  <c:v>1.0369999999999999</c:v>
                </c:pt>
                <c:pt idx="11">
                  <c:v>1.2350000000000001</c:v>
                </c:pt>
                <c:pt idx="12">
                  <c:v>1.911</c:v>
                </c:pt>
                <c:pt idx="13">
                  <c:v>2.1800000000000002</c:v>
                </c:pt>
                <c:pt idx="14">
                  <c:v>2.786</c:v>
                </c:pt>
                <c:pt idx="15">
                  <c:v>3.1139999999999999</c:v>
                </c:pt>
                <c:pt idx="16">
                  <c:v>3.556</c:v>
                </c:pt>
                <c:pt idx="17">
                  <c:v>4.1790000000000003</c:v>
                </c:pt>
                <c:pt idx="18">
                  <c:v>4.4420000000000002</c:v>
                </c:pt>
                <c:pt idx="19">
                  <c:v>5.1139999999999999</c:v>
                </c:pt>
                <c:pt idx="20">
                  <c:v>5.42</c:v>
                </c:pt>
                <c:pt idx="21">
                  <c:v>5.7939999999999996</c:v>
                </c:pt>
                <c:pt idx="22">
                  <c:v>6.4790000000000001</c:v>
                </c:pt>
                <c:pt idx="23">
                  <c:v>6.984</c:v>
                </c:pt>
                <c:pt idx="24">
                  <c:v>7.36</c:v>
                </c:pt>
                <c:pt idx="25">
                  <c:v>7.6749999999999998</c:v>
                </c:pt>
                <c:pt idx="26">
                  <c:v>8.2940000000000005</c:v>
                </c:pt>
                <c:pt idx="27">
                  <c:v>8.7479999999999993</c:v>
                </c:pt>
                <c:pt idx="28">
                  <c:v>8.9949999999999992</c:v>
                </c:pt>
                <c:pt idx="29">
                  <c:v>9.7650000000000006</c:v>
                </c:pt>
                <c:pt idx="30">
                  <c:v>10.253</c:v>
                </c:pt>
                <c:pt idx="31">
                  <c:v>10.717000000000001</c:v>
                </c:pt>
                <c:pt idx="32">
                  <c:v>11.206</c:v>
                </c:pt>
                <c:pt idx="33">
                  <c:v>11.808</c:v>
                </c:pt>
                <c:pt idx="34">
                  <c:v>12.272</c:v>
                </c:pt>
                <c:pt idx="35">
                  <c:v>12.8</c:v>
                </c:pt>
                <c:pt idx="36">
                  <c:v>13.202999999999999</c:v>
                </c:pt>
                <c:pt idx="37">
                  <c:v>13.743</c:v>
                </c:pt>
                <c:pt idx="38">
                  <c:v>14.211</c:v>
                </c:pt>
                <c:pt idx="39">
                  <c:v>14.711</c:v>
                </c:pt>
                <c:pt idx="40">
                  <c:v>15.225</c:v>
                </c:pt>
                <c:pt idx="41">
                  <c:v>15.632</c:v>
                </c:pt>
                <c:pt idx="42">
                  <c:v>16.199000000000002</c:v>
                </c:pt>
                <c:pt idx="43">
                  <c:v>16.835000000000001</c:v>
                </c:pt>
                <c:pt idx="44">
                  <c:v>17.245999999999999</c:v>
                </c:pt>
                <c:pt idx="45">
                  <c:v>17.95</c:v>
                </c:pt>
                <c:pt idx="46">
                  <c:v>18.298999999999999</c:v>
                </c:pt>
                <c:pt idx="47">
                  <c:v>18.736999999999998</c:v>
                </c:pt>
                <c:pt idx="48">
                  <c:v>19.190000000000001</c:v>
                </c:pt>
                <c:pt idx="49">
                  <c:v>19.724</c:v>
                </c:pt>
                <c:pt idx="50">
                  <c:v>20.289000000000001</c:v>
                </c:pt>
                <c:pt idx="51">
                  <c:v>20.73</c:v>
                </c:pt>
                <c:pt idx="52">
                  <c:v>21.202000000000002</c:v>
                </c:pt>
                <c:pt idx="53">
                  <c:v>21.713999999999999</c:v>
                </c:pt>
                <c:pt idx="54">
                  <c:v>22.286000000000001</c:v>
                </c:pt>
                <c:pt idx="55">
                  <c:v>22.736999999999998</c:v>
                </c:pt>
                <c:pt idx="56">
                  <c:v>23.286000000000001</c:v>
                </c:pt>
                <c:pt idx="57">
                  <c:v>23.719000000000001</c:v>
                </c:pt>
                <c:pt idx="58">
                  <c:v>24.295999999999999</c:v>
                </c:pt>
                <c:pt idx="59">
                  <c:v>24.728000000000002</c:v>
                </c:pt>
                <c:pt idx="60">
                  <c:v>25.233000000000001</c:v>
                </c:pt>
                <c:pt idx="61">
                  <c:v>25.782</c:v>
                </c:pt>
                <c:pt idx="62">
                  <c:v>26.312999999999999</c:v>
                </c:pt>
                <c:pt idx="63">
                  <c:v>26.722000000000001</c:v>
                </c:pt>
                <c:pt idx="64">
                  <c:v>27.306000000000001</c:v>
                </c:pt>
                <c:pt idx="65">
                  <c:v>27.806999999999999</c:v>
                </c:pt>
                <c:pt idx="66">
                  <c:v>28.085000000000001</c:v>
                </c:pt>
                <c:pt idx="67">
                  <c:v>28.718</c:v>
                </c:pt>
                <c:pt idx="68">
                  <c:v>29.43</c:v>
                </c:pt>
                <c:pt idx="69">
                  <c:v>29.709</c:v>
                </c:pt>
                <c:pt idx="70">
                  <c:v>30.292000000000002</c:v>
                </c:pt>
                <c:pt idx="71">
                  <c:v>30.741</c:v>
                </c:pt>
                <c:pt idx="72">
                  <c:v>31.206</c:v>
                </c:pt>
                <c:pt idx="73">
                  <c:v>31.719000000000001</c:v>
                </c:pt>
                <c:pt idx="74">
                  <c:v>32.314999999999998</c:v>
                </c:pt>
                <c:pt idx="75">
                  <c:v>32.732999999999997</c:v>
                </c:pt>
                <c:pt idx="76">
                  <c:v>33.292000000000002</c:v>
                </c:pt>
                <c:pt idx="77">
                  <c:v>33.723999999999997</c:v>
                </c:pt>
                <c:pt idx="78">
                  <c:v>34.406999999999996</c:v>
                </c:pt>
                <c:pt idx="79">
                  <c:v>34.749000000000002</c:v>
                </c:pt>
                <c:pt idx="80">
                  <c:v>35.406999999999996</c:v>
                </c:pt>
                <c:pt idx="81">
                  <c:v>35.689</c:v>
                </c:pt>
                <c:pt idx="82">
                  <c:v>36.411999999999999</c:v>
                </c:pt>
                <c:pt idx="83">
                  <c:v>36.770000000000003</c:v>
                </c:pt>
                <c:pt idx="84">
                  <c:v>37.18</c:v>
                </c:pt>
                <c:pt idx="85">
                  <c:v>37.822000000000003</c:v>
                </c:pt>
                <c:pt idx="86">
                  <c:v>38.110999999999997</c:v>
                </c:pt>
                <c:pt idx="87">
                  <c:v>38.424999999999997</c:v>
                </c:pt>
                <c:pt idx="88">
                  <c:v>39.115000000000002</c:v>
                </c:pt>
                <c:pt idx="89">
                  <c:v>39.750999999999998</c:v>
                </c:pt>
                <c:pt idx="90">
                  <c:v>40.335999999999999</c:v>
                </c:pt>
                <c:pt idx="91">
                  <c:v>40.603000000000002</c:v>
                </c:pt>
                <c:pt idx="92">
                  <c:v>41.320999999999998</c:v>
                </c:pt>
                <c:pt idx="93">
                  <c:v>41.828000000000003</c:v>
                </c:pt>
                <c:pt idx="94">
                  <c:v>42.213999999999999</c:v>
                </c:pt>
                <c:pt idx="95">
                  <c:v>42.656999999999996</c:v>
                </c:pt>
                <c:pt idx="96">
                  <c:v>43.314999999999998</c:v>
                </c:pt>
                <c:pt idx="97">
                  <c:v>43.728999999999999</c:v>
                </c:pt>
                <c:pt idx="98">
                  <c:v>44.243000000000002</c:v>
                </c:pt>
                <c:pt idx="99">
                  <c:v>44.643999999999998</c:v>
                </c:pt>
                <c:pt idx="100">
                  <c:v>45.122</c:v>
                </c:pt>
                <c:pt idx="101">
                  <c:v>45.697000000000003</c:v>
                </c:pt>
                <c:pt idx="102">
                  <c:v>46.158000000000001</c:v>
                </c:pt>
                <c:pt idx="103">
                  <c:v>46.631</c:v>
                </c:pt>
                <c:pt idx="104">
                  <c:v>47.246000000000002</c:v>
                </c:pt>
                <c:pt idx="105">
                  <c:v>47.628</c:v>
                </c:pt>
                <c:pt idx="106">
                  <c:v>48.228999999999999</c:v>
                </c:pt>
                <c:pt idx="107">
                  <c:v>48.837000000000003</c:v>
                </c:pt>
                <c:pt idx="108">
                  <c:v>49.268000000000001</c:v>
                </c:pt>
                <c:pt idx="109">
                  <c:v>49.451999999999998</c:v>
                </c:pt>
                <c:pt idx="110">
                  <c:v>50.334000000000003</c:v>
                </c:pt>
                <c:pt idx="111">
                  <c:v>50.755000000000003</c:v>
                </c:pt>
                <c:pt idx="112">
                  <c:v>51.311</c:v>
                </c:pt>
                <c:pt idx="113">
                  <c:v>51.82</c:v>
                </c:pt>
                <c:pt idx="114">
                  <c:v>52.235999999999997</c:v>
                </c:pt>
                <c:pt idx="115">
                  <c:v>52.741999999999997</c:v>
                </c:pt>
                <c:pt idx="116">
                  <c:v>53.234999999999999</c:v>
                </c:pt>
                <c:pt idx="117">
                  <c:v>53.816000000000003</c:v>
                </c:pt>
                <c:pt idx="118">
                  <c:v>54.378</c:v>
                </c:pt>
                <c:pt idx="119">
                  <c:v>54.677</c:v>
                </c:pt>
                <c:pt idx="120">
                  <c:v>55.165999999999997</c:v>
                </c:pt>
                <c:pt idx="121">
                  <c:v>55.622999999999998</c:v>
                </c:pt>
                <c:pt idx="122">
                  <c:v>56.021000000000001</c:v>
                </c:pt>
                <c:pt idx="123">
                  <c:v>56.762999999999998</c:v>
                </c:pt>
                <c:pt idx="124">
                  <c:v>57.226999999999997</c:v>
                </c:pt>
                <c:pt idx="125">
                  <c:v>57.718000000000004</c:v>
                </c:pt>
                <c:pt idx="126">
                  <c:v>58.176000000000002</c:v>
                </c:pt>
                <c:pt idx="127">
                  <c:v>58.777999999999999</c:v>
                </c:pt>
                <c:pt idx="128">
                  <c:v>58.89</c:v>
                </c:pt>
                <c:pt idx="129">
                  <c:v>14.250999999999999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B46-46BE-B451-A5BB173EC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4928"/>
        <c:axId val="413735320"/>
      </c:scatterChart>
      <c:valAx>
        <c:axId val="413734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5320"/>
        <c:crosses val="autoZero"/>
        <c:crossBetween val="midCat"/>
        <c:majorUnit val="0.2"/>
      </c:valAx>
      <c:valAx>
        <c:axId val="41373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4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>
              <a:noFill/>
            </a:ln>
          </c:spPr>
          <c:xVal>
            <c:numRef>
              <c:f>'S7(water)(DMTA)'!$G$7:$G$985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8.1448875000000065E-5</c:v>
                </c:pt>
                <c:pt idx="9">
                  <c:v>1.7194762500000017E-4</c:v>
                </c:pt>
                <c:pt idx="10">
                  <c:v>2.5339649999999998E-4</c:v>
                </c:pt>
                <c:pt idx="11">
                  <c:v>3.3484537500000003E-4</c:v>
                </c:pt>
                <c:pt idx="12">
                  <c:v>4.2534412500000007E-4</c:v>
                </c:pt>
                <c:pt idx="13">
                  <c:v>5.0679300000000007E-4</c:v>
                </c:pt>
                <c:pt idx="14">
                  <c:v>5.8824187499999995E-4</c:v>
                </c:pt>
                <c:pt idx="15">
                  <c:v>6.7874062500000016E-4</c:v>
                </c:pt>
                <c:pt idx="16">
                  <c:v>7.6018950000000004E-4</c:v>
                </c:pt>
                <c:pt idx="17">
                  <c:v>8.4163837500000004E-4</c:v>
                </c:pt>
                <c:pt idx="18">
                  <c:v>9.3213712500000013E-4</c:v>
                </c:pt>
                <c:pt idx="19">
                  <c:v>1.0135860000000001E-3</c:v>
                </c:pt>
                <c:pt idx="20">
                  <c:v>1.0950348749999999E-3</c:v>
                </c:pt>
                <c:pt idx="21">
                  <c:v>1.185533625E-3</c:v>
                </c:pt>
                <c:pt idx="22">
                  <c:v>1.2669825000000002E-3</c:v>
                </c:pt>
                <c:pt idx="23">
                  <c:v>1.3574812499999999E-3</c:v>
                </c:pt>
                <c:pt idx="24">
                  <c:v>1.4389301250000001E-3</c:v>
                </c:pt>
                <c:pt idx="25">
                  <c:v>1.5203790000000001E-3</c:v>
                </c:pt>
                <c:pt idx="26">
                  <c:v>1.6108777500000002E-3</c:v>
                </c:pt>
                <c:pt idx="27">
                  <c:v>1.692326625E-3</c:v>
                </c:pt>
                <c:pt idx="28">
                  <c:v>1.7737755000000002E-3</c:v>
                </c:pt>
                <c:pt idx="29">
                  <c:v>1.855224375E-3</c:v>
                </c:pt>
                <c:pt idx="30">
                  <c:v>1.945723125E-3</c:v>
                </c:pt>
                <c:pt idx="31">
                  <c:v>2.0271720000000003E-3</c:v>
                </c:pt>
                <c:pt idx="32">
                  <c:v>2.1086208749999998E-3</c:v>
                </c:pt>
                <c:pt idx="33">
                  <c:v>2.1991196249999999E-3</c:v>
                </c:pt>
                <c:pt idx="34">
                  <c:v>2.2805684999999999E-3</c:v>
                </c:pt>
                <c:pt idx="35">
                  <c:v>2.3620173749999999E-3</c:v>
                </c:pt>
                <c:pt idx="36">
                  <c:v>2.452516125E-3</c:v>
                </c:pt>
                <c:pt idx="37">
                  <c:v>2.5339650000000004E-3</c:v>
                </c:pt>
                <c:pt idx="38">
                  <c:v>2.6154138750000004E-3</c:v>
                </c:pt>
                <c:pt idx="39">
                  <c:v>2.7059126250000005E-3</c:v>
                </c:pt>
                <c:pt idx="40">
                  <c:v>2.7873614999999997E-3</c:v>
                </c:pt>
                <c:pt idx="41">
                  <c:v>2.8688103750000005E-3</c:v>
                </c:pt>
                <c:pt idx="42">
                  <c:v>2.9593091250000002E-3</c:v>
                </c:pt>
                <c:pt idx="43">
                  <c:v>3.0407580000000002E-3</c:v>
                </c:pt>
                <c:pt idx="44">
                  <c:v>3.1222068749999997E-3</c:v>
                </c:pt>
                <c:pt idx="45">
                  <c:v>3.2127056249999998E-3</c:v>
                </c:pt>
                <c:pt idx="46">
                  <c:v>3.2941544999999998E-3</c:v>
                </c:pt>
                <c:pt idx="47">
                  <c:v>3.3846532499999999E-3</c:v>
                </c:pt>
                <c:pt idx="48">
                  <c:v>3.4661021250000004E-3</c:v>
                </c:pt>
                <c:pt idx="49">
                  <c:v>3.5475510000000003E-3</c:v>
                </c:pt>
                <c:pt idx="50">
                  <c:v>3.6289998750000003E-3</c:v>
                </c:pt>
                <c:pt idx="51">
                  <c:v>3.719498625E-3</c:v>
                </c:pt>
                <c:pt idx="52">
                  <c:v>3.8009475000000009E-3</c:v>
                </c:pt>
                <c:pt idx="53">
                  <c:v>3.8823963750000009E-3</c:v>
                </c:pt>
                <c:pt idx="54">
                  <c:v>3.9728951250000005E-3</c:v>
                </c:pt>
                <c:pt idx="55">
                  <c:v>4.0543439999999997E-3</c:v>
                </c:pt>
                <c:pt idx="56">
                  <c:v>4.1357928749999997E-3</c:v>
                </c:pt>
                <c:pt idx="57">
                  <c:v>4.2262916249999997E-3</c:v>
                </c:pt>
                <c:pt idx="58">
                  <c:v>4.3077404999999997E-3</c:v>
                </c:pt>
                <c:pt idx="59">
                  <c:v>4.3891893749999997E-3</c:v>
                </c:pt>
                <c:pt idx="60">
                  <c:v>4.4796881249999998E-3</c:v>
                </c:pt>
                <c:pt idx="61">
                  <c:v>4.5611369999999998E-3</c:v>
                </c:pt>
                <c:pt idx="62">
                  <c:v>4.6425858750000007E-3</c:v>
                </c:pt>
                <c:pt idx="63">
                  <c:v>4.7330846249999999E-3</c:v>
                </c:pt>
                <c:pt idx="64">
                  <c:v>4.8145334999999999E-3</c:v>
                </c:pt>
                <c:pt idx="65">
                  <c:v>4.8959823750000008E-3</c:v>
                </c:pt>
                <c:pt idx="66">
                  <c:v>4.986481125E-3</c:v>
                </c:pt>
                <c:pt idx="67">
                  <c:v>5.0679300000000009E-3</c:v>
                </c:pt>
                <c:pt idx="68">
                  <c:v>5.1493788749999991E-3</c:v>
                </c:pt>
                <c:pt idx="69">
                  <c:v>5.2398776250000001E-3</c:v>
                </c:pt>
                <c:pt idx="70">
                  <c:v>5.3213265000000001E-3</c:v>
                </c:pt>
                <c:pt idx="71">
                  <c:v>5.4027753749999992E-3</c:v>
                </c:pt>
                <c:pt idx="72">
                  <c:v>5.4932741249999993E-3</c:v>
                </c:pt>
                <c:pt idx="73">
                  <c:v>5.5747229999999993E-3</c:v>
                </c:pt>
                <c:pt idx="74">
                  <c:v>5.6561718750000002E-3</c:v>
                </c:pt>
                <c:pt idx="75">
                  <c:v>5.7466706250000003E-3</c:v>
                </c:pt>
                <c:pt idx="76">
                  <c:v>5.8281194999999994E-3</c:v>
                </c:pt>
                <c:pt idx="77">
                  <c:v>5.9186182500000004E-3</c:v>
                </c:pt>
                <c:pt idx="78">
                  <c:v>6.0000671250000004E-3</c:v>
                </c:pt>
                <c:pt idx="79">
                  <c:v>6.0815160000000004E-3</c:v>
                </c:pt>
                <c:pt idx="80">
                  <c:v>6.1629648749999995E-3</c:v>
                </c:pt>
                <c:pt idx="81">
                  <c:v>6.2534636250000004E-3</c:v>
                </c:pt>
                <c:pt idx="82">
                  <c:v>6.3349125000000004E-3</c:v>
                </c:pt>
                <c:pt idx="83">
                  <c:v>6.4254112500000014E-3</c:v>
                </c:pt>
                <c:pt idx="84">
                  <c:v>6.5068601250000005E-3</c:v>
                </c:pt>
                <c:pt idx="85">
                  <c:v>6.5883089999999997E-3</c:v>
                </c:pt>
                <c:pt idx="86">
                  <c:v>6.6697578749999997E-3</c:v>
                </c:pt>
                <c:pt idx="87">
                  <c:v>6.7602566250000006E-3</c:v>
                </c:pt>
                <c:pt idx="88">
                  <c:v>6.8417054999999997E-3</c:v>
                </c:pt>
                <c:pt idx="89">
                  <c:v>6.9231543750000006E-3</c:v>
                </c:pt>
                <c:pt idx="90">
                  <c:v>7.0136531249999998E-3</c:v>
                </c:pt>
                <c:pt idx="91">
                  <c:v>7.0951020000000007E-3</c:v>
                </c:pt>
                <c:pt idx="92">
                  <c:v>7.1765508749999998E-3</c:v>
                </c:pt>
                <c:pt idx="93">
                  <c:v>7.2670496250000008E-3</c:v>
                </c:pt>
                <c:pt idx="94">
                  <c:v>7.3484984999999999E-3</c:v>
                </c:pt>
                <c:pt idx="95">
                  <c:v>7.4299473749999999E-3</c:v>
                </c:pt>
                <c:pt idx="96">
                  <c:v>7.5204461250000009E-3</c:v>
                </c:pt>
                <c:pt idx="97">
                  <c:v>7.6018950000000017E-3</c:v>
                </c:pt>
                <c:pt idx="98">
                  <c:v>7.6833438749999991E-3</c:v>
                </c:pt>
                <c:pt idx="99">
                  <c:v>7.7738426250000001E-3</c:v>
                </c:pt>
                <c:pt idx="100">
                  <c:v>7.8552915000000001E-3</c:v>
                </c:pt>
                <c:pt idx="101">
                  <c:v>7.936740375000001E-3</c:v>
                </c:pt>
                <c:pt idx="102">
                  <c:v>8.0272391250000002E-3</c:v>
                </c:pt>
                <c:pt idx="103">
                  <c:v>8.108688000000001E-3</c:v>
                </c:pt>
                <c:pt idx="104">
                  <c:v>8.1901368749999984E-3</c:v>
                </c:pt>
                <c:pt idx="105">
                  <c:v>8.2806356249999994E-3</c:v>
                </c:pt>
                <c:pt idx="106">
                  <c:v>8.3620845000000003E-3</c:v>
                </c:pt>
                <c:pt idx="107">
                  <c:v>8.4525832499999995E-3</c:v>
                </c:pt>
                <c:pt idx="108">
                  <c:v>8.5340321250000004E-3</c:v>
                </c:pt>
                <c:pt idx="109">
                  <c:v>8.6154810000000012E-3</c:v>
                </c:pt>
                <c:pt idx="110">
                  <c:v>8.6969298750000004E-3</c:v>
                </c:pt>
                <c:pt idx="111">
                  <c:v>8.7874286250000013E-3</c:v>
                </c:pt>
                <c:pt idx="112">
                  <c:v>8.8688775000000004E-3</c:v>
                </c:pt>
                <c:pt idx="113">
                  <c:v>8.9503263750000013E-3</c:v>
                </c:pt>
                <c:pt idx="114">
                  <c:v>9.0408251249999988E-3</c:v>
                </c:pt>
                <c:pt idx="115">
                  <c:v>9.1222739999999997E-3</c:v>
                </c:pt>
                <c:pt idx="116">
                  <c:v>9.2037228749999988E-3</c:v>
                </c:pt>
                <c:pt idx="117">
                  <c:v>9.294221624999998E-3</c:v>
                </c:pt>
                <c:pt idx="118">
                  <c:v>9.3756705000000006E-3</c:v>
                </c:pt>
                <c:pt idx="119">
                  <c:v>9.4571193749999997E-3</c:v>
                </c:pt>
                <c:pt idx="120">
                  <c:v>9.5476181250000007E-3</c:v>
                </c:pt>
                <c:pt idx="121">
                  <c:v>9.6290669999999998E-3</c:v>
                </c:pt>
                <c:pt idx="122">
                  <c:v>9.7195657500000008E-3</c:v>
                </c:pt>
                <c:pt idx="123">
                  <c:v>9.8010146249999982E-3</c:v>
                </c:pt>
                <c:pt idx="124">
                  <c:v>9.8824635000000008E-3</c:v>
                </c:pt>
                <c:pt idx="125">
                  <c:v>9.9639123749999999E-3</c:v>
                </c:pt>
                <c:pt idx="126">
                  <c:v>1.0054411125000001E-2</c:v>
                </c:pt>
                <c:pt idx="127">
                  <c:v>1.0135859999999998E-2</c:v>
                </c:pt>
                <c:pt idx="128">
                  <c:v>1.0217308874999999E-2</c:v>
                </c:pt>
                <c:pt idx="129">
                  <c:v>1.0280657999999998E-2</c:v>
                </c:pt>
              </c:numCache>
            </c:numRef>
          </c:xVal>
          <c:yVal>
            <c:numRef>
              <c:f>'S7(water)(DMTA)'!$F$7:$F$985</c:f>
              <c:numCache>
                <c:formatCode>General</c:formatCode>
                <c:ptCount val="979"/>
                <c:pt idx="0">
                  <c:v>4.8920288010893924E-2</c:v>
                </c:pt>
                <c:pt idx="1">
                  <c:v>0.18011560585829123</c:v>
                </c:pt>
                <c:pt idx="2">
                  <c:v>0.2090230487738195</c:v>
                </c:pt>
                <c:pt idx="3">
                  <c:v>6.6709483651218981E-2</c:v>
                </c:pt>
                <c:pt idx="4">
                  <c:v>9.561692656674721E-2</c:v>
                </c:pt>
                <c:pt idx="5">
                  <c:v>6.0038535286097088E-2</c:v>
                </c:pt>
                <c:pt idx="6">
                  <c:v>8.4498679291544032E-2</c:v>
                </c:pt>
                <c:pt idx="7">
                  <c:v>5.5591236376015825E-2</c:v>
                </c:pt>
                <c:pt idx="8">
                  <c:v>0.67372940455687447</c:v>
                </c:pt>
                <c:pt idx="9">
                  <c:v>1.4629955974263036</c:v>
                </c:pt>
                <c:pt idx="10">
                  <c:v>2.3055417221659669</c:v>
                </c:pt>
                <c:pt idx="11">
                  <c:v>2.7456081388234179</c:v>
                </c:pt>
                <c:pt idx="12">
                  <c:v>4.2482243396218324</c:v>
                </c:pt>
                <c:pt idx="13">
                  <c:v>4.8459750143431792</c:v>
                </c:pt>
                <c:pt idx="14">
                  <c:v>6.1927560619474251</c:v>
                </c:pt>
                <c:pt idx="15">
                  <c:v>6.921457197681077</c:v>
                </c:pt>
                <c:pt idx="16">
                  <c:v>7.9034993262126143</c:v>
                </c:pt>
                <c:pt idx="17">
                  <c:v>9.2877184442109026</c:v>
                </c:pt>
                <c:pt idx="18">
                  <c:v>9.871705748883608</c:v>
                </c:pt>
                <c:pt idx="19">
                  <c:v>11.364594080004757</c:v>
                </c:pt>
                <c:pt idx="20">
                  <c:v>12.044043384553445</c:v>
                </c:pt>
                <c:pt idx="21">
                  <c:v>12.874471259829518</c:v>
                </c:pt>
                <c:pt idx="22">
                  <c:v>14.395914769983804</c:v>
                </c:pt>
                <c:pt idx="23">
                  <c:v>15.517223708307419</c:v>
                </c:pt>
                <c:pt idx="24">
                  <c:v>16.351911808461498</c:v>
                </c:pt>
                <c:pt idx="25">
                  <c:v>17.051017511643053</c:v>
                </c:pt>
                <c:pt idx="26">
                  <c:v>18.42533365536783</c:v>
                </c:pt>
                <c:pt idx="27">
                  <c:v>19.433089670710281</c:v>
                </c:pt>
                <c:pt idx="28">
                  <c:v>19.980955914833004</c:v>
                </c:pt>
                <c:pt idx="29">
                  <c:v>21.690502759174993</c:v>
                </c:pt>
                <c:pt idx="30">
                  <c:v>22.773456144834309</c:v>
                </c:pt>
                <c:pt idx="31">
                  <c:v>23.803129066428468</c:v>
                </c:pt>
                <c:pt idx="32">
                  <c:v>24.888260023673638</c:v>
                </c:pt>
                <c:pt idx="33">
                  <c:v>26.224172278353095</c:v>
                </c:pt>
                <c:pt idx="34">
                  <c:v>27.253635571601091</c:v>
                </c:pt>
                <c:pt idx="35">
                  <c:v>28.425164316161684</c:v>
                </c:pt>
                <c:pt idx="36">
                  <c:v>29.318927265420392</c:v>
                </c:pt>
                <c:pt idx="37">
                  <c:v>30.516974324970363</c:v>
                </c:pt>
                <c:pt idx="38">
                  <c:v>31.555081187827938</c:v>
                </c:pt>
                <c:pt idx="39">
                  <c:v>32.664063253901659</c:v>
                </c:pt>
                <c:pt idx="40">
                  <c:v>33.804195687051703</c:v>
                </c:pt>
                <c:pt idx="41">
                  <c:v>34.706706987681173</c:v>
                </c:pt>
                <c:pt idx="42">
                  <c:v>35.964276669617938</c:v>
                </c:pt>
                <c:pt idx="43">
                  <c:v>37.375099651139827</c:v>
                </c:pt>
                <c:pt idx="44">
                  <c:v>38.286352901475624</c:v>
                </c:pt>
                <c:pt idx="45">
                  <c:v>39.847882022551431</c:v>
                </c:pt>
                <c:pt idx="46">
                  <c:v>40.621418226201264</c:v>
                </c:pt>
                <c:pt idx="47">
                  <c:v>41.592361036354745</c:v>
                </c:pt>
                <c:pt idx="48">
                  <c:v>42.596702836712112</c:v>
                </c:pt>
                <c:pt idx="49">
                  <c:v>43.780806666777544</c:v>
                </c:pt>
                <c:pt idx="50">
                  <c:v>45.033678954912695</c:v>
                </c:pt>
                <c:pt idx="51">
                  <c:v>46.01114974717391</c:v>
                </c:pt>
                <c:pt idx="52">
                  <c:v>47.057536855891101</c:v>
                </c:pt>
                <c:pt idx="53">
                  <c:v>48.19267528387617</c:v>
                </c:pt>
                <c:pt idx="54">
                  <c:v>49.460811716674286</c:v>
                </c:pt>
                <c:pt idx="55">
                  <c:v>50.460514436689195</c:v>
                </c:pt>
                <c:pt idx="56">
                  <c:v>51.67768708961863</c:v>
                </c:pt>
                <c:pt idx="57">
                  <c:v>52.637272080539439</c:v>
                </c:pt>
                <c:pt idx="58">
                  <c:v>53.916537995723928</c:v>
                </c:pt>
                <c:pt idx="59">
                  <c:v>54.874009727974283</c:v>
                </c:pt>
                <c:pt idx="60">
                  <c:v>55.993334172165156</c:v>
                </c:pt>
                <c:pt idx="61">
                  <c:v>57.210413586530102</c:v>
                </c:pt>
                <c:pt idx="62">
                  <c:v>58.387537006708172</c:v>
                </c:pt>
                <c:pt idx="63">
                  <c:v>59.2938158098288</c:v>
                </c:pt>
                <c:pt idx="64">
                  <c:v>60.588526476520748</c:v>
                </c:pt>
                <c:pt idx="65">
                  <c:v>61.699063207689093</c:v>
                </c:pt>
                <c:pt idx="66">
                  <c:v>62.314688061235472</c:v>
                </c:pt>
                <c:pt idx="67">
                  <c:v>63.71810845678278</c:v>
                </c:pt>
                <c:pt idx="68">
                  <c:v>65.296799730213621</c:v>
                </c:pt>
                <c:pt idx="69">
                  <c:v>65.914679655575469</c:v>
                </c:pt>
                <c:pt idx="70">
                  <c:v>67.207163916447669</c:v>
                </c:pt>
                <c:pt idx="71">
                  <c:v>68.202357186460176</c:v>
                </c:pt>
                <c:pt idx="72">
                  <c:v>69.232958320628427</c:v>
                </c:pt>
                <c:pt idx="73">
                  <c:v>70.370170515073951</c:v>
                </c:pt>
                <c:pt idx="74">
                  <c:v>71.691533853401054</c:v>
                </c:pt>
                <c:pt idx="75">
                  <c:v>72.617923757968796</c:v>
                </c:pt>
                <c:pt idx="76">
                  <c:v>73.857237041921579</c:v>
                </c:pt>
                <c:pt idx="77">
                  <c:v>74.814741022874983</c:v>
                </c:pt>
                <c:pt idx="78">
                  <c:v>76.32918331697762</c:v>
                </c:pt>
                <c:pt idx="79">
                  <c:v>77.087168817497997</c:v>
                </c:pt>
                <c:pt idx="80">
                  <c:v>78.546195878734466</c:v>
                </c:pt>
                <c:pt idx="81">
                  <c:v>79.171074246295376</c:v>
                </c:pt>
                <c:pt idx="82">
                  <c:v>80.774353662471142</c:v>
                </c:pt>
                <c:pt idx="83">
                  <c:v>81.567911179834098</c:v>
                </c:pt>
                <c:pt idx="84">
                  <c:v>82.476923674913394</c:v>
                </c:pt>
                <c:pt idx="85">
                  <c:v>83.900621967017372</c:v>
                </c:pt>
                <c:pt idx="86">
                  <c:v>84.541299791668621</c:v>
                </c:pt>
                <c:pt idx="87">
                  <c:v>85.237443170074101</c:v>
                </c:pt>
                <c:pt idx="88">
                  <c:v>86.767746211101098</c:v>
                </c:pt>
                <c:pt idx="89">
                  <c:v>88.178305676256969</c:v>
                </c:pt>
                <c:pt idx="90">
                  <c:v>89.475759858475016</c:v>
                </c:pt>
                <c:pt idx="91">
                  <c:v>90.067883487890398</c:v>
                </c:pt>
                <c:pt idx="92">
                  <c:v>91.660493096312976</c:v>
                </c:pt>
                <c:pt idx="93">
                  <c:v>92.78510323662293</c:v>
                </c:pt>
                <c:pt idx="94">
                  <c:v>93.641368480132215</c:v>
                </c:pt>
                <c:pt idx="95">
                  <c:v>94.62413219922793</c:v>
                </c:pt>
                <c:pt idx="96">
                  <c:v>96.083900224740134</c:v>
                </c:pt>
                <c:pt idx="97">
                  <c:v>97.002463470008351</c:v>
                </c:pt>
                <c:pt idx="98">
                  <c:v>98.142917202116195</c:v>
                </c:pt>
                <c:pt idx="99">
                  <c:v>99.032812496205949</c:v>
                </c:pt>
                <c:pt idx="100">
                  <c:v>100.09354951921969</c:v>
                </c:pt>
                <c:pt idx="101">
                  <c:v>101.36953145491201</c:v>
                </c:pt>
                <c:pt idx="102">
                  <c:v>102.39276361117007</c:v>
                </c:pt>
                <c:pt idx="103">
                  <c:v>103.44263374210577</c:v>
                </c:pt>
                <c:pt idx="104">
                  <c:v>104.80758382292848</c:v>
                </c:pt>
                <c:pt idx="105">
                  <c:v>105.65582735759267</c:v>
                </c:pt>
                <c:pt idx="106">
                  <c:v>106.98989187431529</c:v>
                </c:pt>
                <c:pt idx="107">
                  <c:v>108.33967697352209</c:v>
                </c:pt>
                <c:pt idx="108">
                  <c:v>109.29679593147689</c:v>
                </c:pt>
                <c:pt idx="109">
                  <c:v>109.70604593553976</c:v>
                </c:pt>
                <c:pt idx="110">
                  <c:v>111.66385443142121</c:v>
                </c:pt>
                <c:pt idx="111">
                  <c:v>112.59919275840161</c:v>
                </c:pt>
                <c:pt idx="112">
                  <c:v>113.83398775730683</c:v>
                </c:pt>
                <c:pt idx="113">
                  <c:v>114.96461011422316</c:v>
                </c:pt>
                <c:pt idx="114">
                  <c:v>115.88917311640614</c:v>
                </c:pt>
                <c:pt idx="115">
                  <c:v>117.0133449454348</c:v>
                </c:pt>
                <c:pt idx="116">
                  <c:v>118.10877675103487</c:v>
                </c:pt>
                <c:pt idx="117">
                  <c:v>119.39975355726632</c:v>
                </c:pt>
                <c:pt idx="118">
                  <c:v>120.64849740516513</c:v>
                </c:pt>
                <c:pt idx="119">
                  <c:v>121.31382621959921</c:v>
                </c:pt>
                <c:pt idx="120">
                  <c:v>122.40104737712942</c:v>
                </c:pt>
                <c:pt idx="121">
                  <c:v>123.41715793076776</c:v>
                </c:pt>
                <c:pt idx="122">
                  <c:v>124.3027181821849</c:v>
                </c:pt>
                <c:pt idx="123">
                  <c:v>125.9514468261408</c:v>
                </c:pt>
                <c:pt idx="124">
                  <c:v>126.98344805871288</c:v>
                </c:pt>
                <c:pt idx="125">
                  <c:v>128.07547929555551</c:v>
                </c:pt>
                <c:pt idx="126">
                  <c:v>129.09470111174116</c:v>
                </c:pt>
                <c:pt idx="127">
                  <c:v>130.43330577625491</c:v>
                </c:pt>
                <c:pt idx="128">
                  <c:v>130.68467228313932</c:v>
                </c:pt>
                <c:pt idx="129">
                  <c:v>31.625393221857021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E-4CC2-A624-9B6F757DF07F}"/>
            </c:ext>
          </c:extLst>
        </c:ser>
        <c:ser>
          <c:idx val="0"/>
          <c:order val="1"/>
          <c:tx>
            <c:v>T11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[1]S7!$G$7:$G$986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9.2374999999999996E-5</c:v>
                </c:pt>
                <c:pt idx="7">
                  <c:v>1.7551249999999996E-4</c:v>
                </c:pt>
                <c:pt idx="8">
                  <c:v>2.5864999999999997E-4</c:v>
                </c:pt>
                <c:pt idx="9">
                  <c:v>3.4178749999999993E-4</c:v>
                </c:pt>
                <c:pt idx="10">
                  <c:v>4.2492500000000004E-4</c:v>
                </c:pt>
                <c:pt idx="11">
                  <c:v>5.0806250000000005E-4</c:v>
                </c:pt>
                <c:pt idx="12">
                  <c:v>6.0043749999999995E-4</c:v>
                </c:pt>
                <c:pt idx="13">
                  <c:v>6.8357499999999985E-4</c:v>
                </c:pt>
                <c:pt idx="14">
                  <c:v>7.6671249999999997E-4</c:v>
                </c:pt>
                <c:pt idx="15">
                  <c:v>8.4985000000000008E-4</c:v>
                </c:pt>
                <c:pt idx="16">
                  <c:v>9.3298749999999998E-4</c:v>
                </c:pt>
                <c:pt idx="17">
                  <c:v>1.0161250000000001E-3</c:v>
                </c:pt>
                <c:pt idx="18">
                  <c:v>1.1085000000000001E-3</c:v>
                </c:pt>
                <c:pt idx="19">
                  <c:v>1.1916374999999999E-3</c:v>
                </c:pt>
                <c:pt idx="20">
                  <c:v>1.2747750000000001E-3</c:v>
                </c:pt>
                <c:pt idx="21">
                  <c:v>1.3579125000000004E-3</c:v>
                </c:pt>
                <c:pt idx="22">
                  <c:v>1.4410499999999999E-3</c:v>
                </c:pt>
                <c:pt idx="23">
                  <c:v>1.5241874999999999E-3</c:v>
                </c:pt>
                <c:pt idx="24">
                  <c:v>1.6165624999999999E-3</c:v>
                </c:pt>
                <c:pt idx="25">
                  <c:v>1.6997000000000002E-3</c:v>
                </c:pt>
                <c:pt idx="26">
                  <c:v>1.7828375E-3</c:v>
                </c:pt>
                <c:pt idx="27">
                  <c:v>1.8659750000000002E-3</c:v>
                </c:pt>
                <c:pt idx="28">
                  <c:v>1.9491125E-3</c:v>
                </c:pt>
                <c:pt idx="29">
                  <c:v>2.0322500000000002E-3</c:v>
                </c:pt>
                <c:pt idx="30">
                  <c:v>2.1246250000000002E-3</c:v>
                </c:pt>
                <c:pt idx="31">
                  <c:v>2.2077625000000004E-3</c:v>
                </c:pt>
                <c:pt idx="32">
                  <c:v>2.2909000000000002E-3</c:v>
                </c:pt>
                <c:pt idx="33">
                  <c:v>2.3740375E-3</c:v>
                </c:pt>
                <c:pt idx="34">
                  <c:v>2.4571750000000002E-3</c:v>
                </c:pt>
                <c:pt idx="35">
                  <c:v>2.5403125000000005E-3</c:v>
                </c:pt>
                <c:pt idx="36">
                  <c:v>2.6326875000000005E-3</c:v>
                </c:pt>
                <c:pt idx="37">
                  <c:v>2.7158249999999994E-3</c:v>
                </c:pt>
                <c:pt idx="38">
                  <c:v>2.7989625000000001E-3</c:v>
                </c:pt>
                <c:pt idx="39">
                  <c:v>2.8820999999999999E-3</c:v>
                </c:pt>
                <c:pt idx="40">
                  <c:v>2.9652375000000005E-3</c:v>
                </c:pt>
                <c:pt idx="41">
                  <c:v>3.0483749999999999E-3</c:v>
                </c:pt>
                <c:pt idx="42">
                  <c:v>3.1407499999999999E-3</c:v>
                </c:pt>
                <c:pt idx="43">
                  <c:v>3.2238875000000005E-3</c:v>
                </c:pt>
                <c:pt idx="44">
                  <c:v>3.3070249999999995E-3</c:v>
                </c:pt>
                <c:pt idx="45">
                  <c:v>3.3901625000000001E-3</c:v>
                </c:pt>
                <c:pt idx="46">
                  <c:v>3.4733000000000003E-3</c:v>
                </c:pt>
                <c:pt idx="47">
                  <c:v>3.5564375000000006E-3</c:v>
                </c:pt>
                <c:pt idx="48">
                  <c:v>3.6488125000000006E-3</c:v>
                </c:pt>
                <c:pt idx="49">
                  <c:v>3.7319500000000004E-3</c:v>
                </c:pt>
                <c:pt idx="50">
                  <c:v>3.8150875000000006E-3</c:v>
                </c:pt>
                <c:pt idx="51">
                  <c:v>3.898225E-3</c:v>
                </c:pt>
                <c:pt idx="52">
                  <c:v>3.9813624999999993E-3</c:v>
                </c:pt>
                <c:pt idx="53">
                  <c:v>4.0645000000000004E-3</c:v>
                </c:pt>
                <c:pt idx="54">
                  <c:v>4.1568750000000008E-3</c:v>
                </c:pt>
                <c:pt idx="55">
                  <c:v>4.2400125000000002E-3</c:v>
                </c:pt>
                <c:pt idx="56">
                  <c:v>4.3231500000000004E-3</c:v>
                </c:pt>
                <c:pt idx="57">
                  <c:v>4.4062874999999998E-3</c:v>
                </c:pt>
                <c:pt idx="58">
                  <c:v>4.4247624999999994E-3</c:v>
                </c:pt>
              </c:numCache>
            </c:numRef>
          </c:xVal>
          <c:yVal>
            <c:numRef>
              <c:f>[1]S7!$F$7:$F$986</c:f>
              <c:numCache>
                <c:formatCode>General</c:formatCode>
                <c:ptCount val="980"/>
                <c:pt idx="0">
                  <c:v>8.5609684947560612E-3</c:v>
                </c:pt>
                <c:pt idx="1">
                  <c:v>0.1819205805135663</c:v>
                </c:pt>
                <c:pt idx="2">
                  <c:v>5.7786537339603421E-2</c:v>
                </c:pt>
                <c:pt idx="3">
                  <c:v>7.4908474329115543E-2</c:v>
                </c:pt>
                <c:pt idx="4">
                  <c:v>9.2030411318627658E-2</c:v>
                </c:pt>
                <c:pt idx="5">
                  <c:v>8.1329200700182583E-2</c:v>
                </c:pt>
                <c:pt idx="6">
                  <c:v>0.89884667167499166</c:v>
                </c:pt>
                <c:pt idx="7">
                  <c:v>1.6370958650816456</c:v>
                </c:pt>
                <c:pt idx="8">
                  <c:v>2.520777894228615</c:v>
                </c:pt>
                <c:pt idx="9">
                  <c:v>3.4685597768682839</c:v>
                </c:pt>
                <c:pt idx="10">
                  <c:v>4.5574604886810075</c:v>
                </c:pt>
                <c:pt idx="11">
                  <c:v>5.6034591471668405</c:v>
                </c:pt>
                <c:pt idx="12">
                  <c:v>6.6215027708362255</c:v>
                </c:pt>
                <c:pt idx="13">
                  <c:v>7.9732110890498369</c:v>
                </c:pt>
                <c:pt idx="14">
                  <c:v>8.700140419936492</c:v>
                </c:pt>
                <c:pt idx="15">
                  <c:v>9.9767505773576595</c:v>
                </c:pt>
                <c:pt idx="16">
                  <c:v>11.186932256191287</c:v>
                </c:pt>
                <c:pt idx="17">
                  <c:v>12.059058445601123</c:v>
                </c:pt>
                <c:pt idx="18">
                  <c:v>13.157750307796542</c:v>
                </c:pt>
                <c:pt idx="19">
                  <c:v>14.337680022211906</c:v>
                </c:pt>
                <c:pt idx="20">
                  <c:v>15.325036220175935</c:v>
                </c:pt>
                <c:pt idx="21">
                  <c:v>16.483388792794528</c:v>
                </c:pt>
                <c:pt idx="22">
                  <c:v>17.406423876236744</c:v>
                </c:pt>
                <c:pt idx="23">
                  <c:v>18.609501974523472</c:v>
                </c:pt>
                <c:pt idx="24">
                  <c:v>19.786730308663699</c:v>
                </c:pt>
                <c:pt idx="25">
                  <c:v>20.916921450170033</c:v>
                </c:pt>
                <c:pt idx="26">
                  <c:v>22.072683899344938</c:v>
                </c:pt>
                <c:pt idx="27">
                  <c:v>23.136431581029907</c:v>
                </c:pt>
                <c:pt idx="28">
                  <c:v>24.294168259946527</c:v>
                </c:pt>
                <c:pt idx="29">
                  <c:v>25.554435253478506</c:v>
                </c:pt>
                <c:pt idx="30">
                  <c:v>26.622109024968228</c:v>
                </c:pt>
                <c:pt idx="31">
                  <c:v>27.529512555205162</c:v>
                </c:pt>
                <c:pt idx="32">
                  <c:v>28.642058184289446</c:v>
                </c:pt>
                <c:pt idx="33">
                  <c:v>29.893464980775153</c:v>
                </c:pt>
                <c:pt idx="34">
                  <c:v>30.871219532662906</c:v>
                </c:pt>
                <c:pt idx="35">
                  <c:v>32.079739651421029</c:v>
                </c:pt>
                <c:pt idx="36">
                  <c:v>33.127770489529198</c:v>
                </c:pt>
                <c:pt idx="37">
                  <c:v>34.372486481281904</c:v>
                </c:pt>
                <c:pt idx="38">
                  <c:v>35.538066137289469</c:v>
                </c:pt>
                <c:pt idx="39">
                  <c:v>36.470662365918287</c:v>
                </c:pt>
                <c:pt idx="40">
                  <c:v>37.557068855891004</c:v>
                </c:pt>
                <c:pt idx="41">
                  <c:v>38.713937947472601</c:v>
                </c:pt>
                <c:pt idx="42">
                  <c:v>39.936846778663302</c:v>
                </c:pt>
                <c:pt idx="43">
                  <c:v>40.903448572207616</c:v>
                </c:pt>
                <c:pt idx="44">
                  <c:v>42.055893505152291</c:v>
                </c:pt>
                <c:pt idx="45">
                  <c:v>43.163425570021076</c:v>
                </c:pt>
                <c:pt idx="46">
                  <c:v>44.219641702237297</c:v>
                </c:pt>
                <c:pt idx="47">
                  <c:v>45.260866584021016</c:v>
                </c:pt>
                <c:pt idx="48">
                  <c:v>46.385224336842718</c:v>
                </c:pt>
                <c:pt idx="49">
                  <c:v>47.255482537595668</c:v>
                </c:pt>
                <c:pt idx="50">
                  <c:v>48.57217936180632</c:v>
                </c:pt>
                <c:pt idx="51">
                  <c:v>49.574824926382206</c:v>
                </c:pt>
                <c:pt idx="52">
                  <c:v>50.803868011579759</c:v>
                </c:pt>
                <c:pt idx="53">
                  <c:v>51.941029242675079</c:v>
                </c:pt>
                <c:pt idx="54">
                  <c:v>52.928499632365849</c:v>
                </c:pt>
                <c:pt idx="55">
                  <c:v>53.918237043202474</c:v>
                </c:pt>
                <c:pt idx="56">
                  <c:v>55.251827617203986</c:v>
                </c:pt>
                <c:pt idx="57">
                  <c:v>56.085615250997954</c:v>
                </c:pt>
                <c:pt idx="58">
                  <c:v>56.521023119147486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CE-4CC2-A624-9B6F757DF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17888"/>
        <c:axId val="415418280"/>
      </c:scatterChart>
      <c:valAx>
        <c:axId val="41541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50642276905594374"/>
              <c:y val="0.93235262519521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18280"/>
        <c:crosses val="autoZero"/>
        <c:crossBetween val="midCat"/>
      </c:valAx>
      <c:valAx>
        <c:axId val="41541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17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965147425712"/>
          <c:y val="3.7237005168168413E-2"/>
          <c:w val="0.79420909735680634"/>
          <c:h val="0.67007538490678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Graphs'!$N$42:$P$42</c:f>
              <c:strCache>
                <c:ptCount val="1"/>
                <c:pt idx="0">
                  <c:v>Al2O3_T0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C8D-40CA-9DAD-10478A363324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C8D-40CA-9DAD-10478A36332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C8D-40CA-9DAD-10478A363324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C8D-40CA-9DAD-10478A363324}"/>
              </c:ext>
            </c:extLst>
          </c:dPt>
          <c:errBars>
            <c:errBarType val="both"/>
            <c:errValType val="cust"/>
            <c:noEndCap val="0"/>
            <c:plus>
              <c:numRef>
                <c:f>'Comparison Graphs'!$P$44:$P$44</c:f>
                <c:numCache>
                  <c:formatCode>General</c:formatCode>
                  <c:ptCount val="1"/>
                  <c:pt idx="0">
                    <c:v>4.321377105039141</c:v>
                  </c:pt>
                </c:numCache>
              </c:numRef>
            </c:plus>
            <c:minus>
              <c:numRef>
                <c:f>'Comparison Graphs'!$P$44:$P$44</c:f>
                <c:numCache>
                  <c:formatCode>General</c:formatCode>
                  <c:ptCount val="1"/>
                  <c:pt idx="0">
                    <c:v>4.321377105039141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Graphs'!$O$44:$O$44</c:f>
              <c:numCache>
                <c:formatCode>General</c:formatCode>
                <c:ptCount val="1"/>
                <c:pt idx="0">
                  <c:v>228.26746567748756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C8D-40CA-9DAD-10478A363324}"/>
            </c:ext>
          </c:extLst>
        </c:ser>
        <c:ser>
          <c:idx val="1"/>
          <c:order val="1"/>
          <c:tx>
            <c:strRef>
              <c:f>'Comparison Graphs'!$R$42:$T$42</c:f>
              <c:strCache>
                <c:ptCount val="1"/>
                <c:pt idx="0">
                  <c:v>Al2O3_T13_water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'Comparison Graphs'!$T$44</c:f>
                <c:numCache>
                  <c:formatCode>General</c:formatCode>
                  <c:ptCount val="1"/>
                  <c:pt idx="0">
                    <c:v>14.849752544596146</c:v>
                  </c:pt>
                </c:numCache>
              </c:numRef>
            </c:plus>
            <c:minus>
              <c:numRef>
                <c:f>'Comparison Graphs'!$T$44</c:f>
                <c:numCache>
                  <c:formatCode>General</c:formatCode>
                  <c:ptCount val="1"/>
                  <c:pt idx="0">
                    <c:v>14.849752544596146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Graphs'!$S$44</c:f>
              <c:numCache>
                <c:formatCode>General</c:formatCode>
                <c:ptCount val="1"/>
                <c:pt idx="0">
                  <c:v>126.74287199859467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8D-40CA-9DAD-10478A363324}"/>
            </c:ext>
          </c:extLst>
        </c:ser>
        <c:ser>
          <c:idx val="2"/>
          <c:order val="2"/>
          <c:tx>
            <c:strRef>
              <c:f>'Comparison Graphs'!$V$42:$X$42</c:f>
              <c:strCache>
                <c:ptCount val="1"/>
                <c:pt idx="0">
                  <c:v>Al2O3_T11_water_DMTA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'Comparison Graphs'!$X$44</c:f>
                <c:numCache>
                  <c:formatCode>General</c:formatCode>
                  <c:ptCount val="1"/>
                  <c:pt idx="0">
                    <c:v>4.1761193810557495</c:v>
                  </c:pt>
                </c:numCache>
              </c:numRef>
            </c:plus>
            <c:minus>
              <c:numRef>
                <c:f>'Comparison Graphs'!$X$44</c:f>
                <c:numCache>
                  <c:formatCode>General</c:formatCode>
                  <c:ptCount val="1"/>
                  <c:pt idx="0">
                    <c:v>4.1761193810557495</c:v>
                  </c:pt>
                </c:numCache>
              </c:numRef>
            </c:minus>
          </c:errBars>
          <c:val>
            <c:numRef>
              <c:f>'Comparison Graphs'!$W$44</c:f>
              <c:numCache>
                <c:formatCode>General</c:formatCode>
                <c:ptCount val="1"/>
                <c:pt idx="0">
                  <c:v>127.73170994975024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C8D-40CA-9DAD-10478A363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19064"/>
        <c:axId val="415419456"/>
      </c:barChart>
      <c:catAx>
        <c:axId val="415419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/>
            </a:pPr>
            <a:endParaRPr lang="en-US"/>
          </a:p>
        </c:txPr>
        <c:crossAx val="415419456"/>
        <c:crosses val="autoZero"/>
        <c:auto val="1"/>
        <c:lblAlgn val="ctr"/>
        <c:lblOffset val="100"/>
        <c:noMultiLvlLbl val="0"/>
      </c:catAx>
      <c:valAx>
        <c:axId val="4154194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Flexural Strength (MPa)</a:t>
                </a:r>
              </a:p>
            </c:rich>
          </c:tx>
          <c:layout>
            <c:manualLayout>
              <c:xMode val="edge"/>
              <c:yMode val="edge"/>
              <c:x val="4.3523783145835514E-2"/>
              <c:y val="0.19360269967813029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5419064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Vs Strain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S1</c:v>
          </c:tx>
          <c:spPr>
            <a:effectLst/>
          </c:spPr>
          <c:marker>
            <c:symbol val="none"/>
          </c:marker>
          <c:xVal>
            <c:numRef>
              <c:f>'S1'!$G$7:$G$986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5.478750000000001E-5</c:v>
                </c:pt>
                <c:pt idx="3">
                  <c:v>1.3696874999999999E-4</c:v>
                </c:pt>
                <c:pt idx="4">
                  <c:v>2.2828125000000005E-4</c:v>
                </c:pt>
                <c:pt idx="5">
                  <c:v>3.1046250000000002E-4</c:v>
                </c:pt>
                <c:pt idx="6">
                  <c:v>3.9264375000000007E-4</c:v>
                </c:pt>
                <c:pt idx="7">
                  <c:v>4.7482500000000006E-4</c:v>
                </c:pt>
                <c:pt idx="8">
                  <c:v>5.5700624999999995E-4</c:v>
                </c:pt>
                <c:pt idx="9">
                  <c:v>6.3918750000000011E-4</c:v>
                </c:pt>
                <c:pt idx="10">
                  <c:v>7.2136875000000005E-4</c:v>
                </c:pt>
                <c:pt idx="11">
                  <c:v>8.035500000000001E-4</c:v>
                </c:pt>
                <c:pt idx="12">
                  <c:v>8.9486250000000013E-4</c:v>
                </c:pt>
                <c:pt idx="13">
                  <c:v>9.7704375000000018E-4</c:v>
                </c:pt>
                <c:pt idx="14">
                  <c:v>1.0592250000000002E-3</c:v>
                </c:pt>
                <c:pt idx="15">
                  <c:v>1.1414062500000001E-3</c:v>
                </c:pt>
                <c:pt idx="16">
                  <c:v>1.2235875000000001E-3</c:v>
                </c:pt>
                <c:pt idx="17">
                  <c:v>1.3057687499999997E-3</c:v>
                </c:pt>
                <c:pt idx="18">
                  <c:v>1.38795E-3</c:v>
                </c:pt>
                <c:pt idx="19">
                  <c:v>1.47013125E-3</c:v>
                </c:pt>
                <c:pt idx="20">
                  <c:v>1.5614437500000001E-3</c:v>
                </c:pt>
                <c:pt idx="21">
                  <c:v>1.6436250000000001E-3</c:v>
                </c:pt>
                <c:pt idx="22">
                  <c:v>1.72580625E-3</c:v>
                </c:pt>
                <c:pt idx="23">
                  <c:v>1.8079875000000004E-3</c:v>
                </c:pt>
                <c:pt idx="24">
                  <c:v>1.8901687500000001E-3</c:v>
                </c:pt>
                <c:pt idx="25">
                  <c:v>1.9723500000000003E-3</c:v>
                </c:pt>
                <c:pt idx="26">
                  <c:v>2.0545312499999999E-3</c:v>
                </c:pt>
                <c:pt idx="27">
                  <c:v>2.1458437499999997E-3</c:v>
                </c:pt>
                <c:pt idx="28">
                  <c:v>2.2280249999999998E-3</c:v>
                </c:pt>
                <c:pt idx="29">
                  <c:v>2.3102062500000003E-3</c:v>
                </c:pt>
                <c:pt idx="30">
                  <c:v>2.3923875000000003E-3</c:v>
                </c:pt>
                <c:pt idx="31">
                  <c:v>2.4745687500000004E-3</c:v>
                </c:pt>
                <c:pt idx="32">
                  <c:v>2.5567500000000004E-3</c:v>
                </c:pt>
                <c:pt idx="33">
                  <c:v>2.63893125E-3</c:v>
                </c:pt>
                <c:pt idx="34">
                  <c:v>2.7211124999999997E-3</c:v>
                </c:pt>
                <c:pt idx="35">
                  <c:v>2.8032937499999997E-3</c:v>
                </c:pt>
                <c:pt idx="36">
                  <c:v>2.8946062500000004E-3</c:v>
                </c:pt>
                <c:pt idx="37">
                  <c:v>2.9767875E-3</c:v>
                </c:pt>
                <c:pt idx="38">
                  <c:v>3.0589687500000005E-3</c:v>
                </c:pt>
                <c:pt idx="39">
                  <c:v>3.1411500000000005E-3</c:v>
                </c:pt>
                <c:pt idx="40">
                  <c:v>3.2233312500000002E-3</c:v>
                </c:pt>
                <c:pt idx="41">
                  <c:v>3.3055124999999998E-3</c:v>
                </c:pt>
                <c:pt idx="42">
                  <c:v>3.3876937499999998E-3</c:v>
                </c:pt>
                <c:pt idx="43">
                  <c:v>3.4698750000000007E-3</c:v>
                </c:pt>
                <c:pt idx="44">
                  <c:v>3.5611874999999997E-3</c:v>
                </c:pt>
                <c:pt idx="45">
                  <c:v>3.6433687500000002E-3</c:v>
                </c:pt>
                <c:pt idx="46">
                  <c:v>3.7255500000000002E-3</c:v>
                </c:pt>
                <c:pt idx="47">
                  <c:v>3.8077312499999998E-3</c:v>
                </c:pt>
                <c:pt idx="48">
                  <c:v>3.8899125000000003E-3</c:v>
                </c:pt>
                <c:pt idx="49">
                  <c:v>3.9720937499999999E-3</c:v>
                </c:pt>
                <c:pt idx="50">
                  <c:v>4.0542750000000004E-3</c:v>
                </c:pt>
                <c:pt idx="51">
                  <c:v>4.13645625E-3</c:v>
                </c:pt>
                <c:pt idx="52">
                  <c:v>4.2277687500000003E-3</c:v>
                </c:pt>
                <c:pt idx="53">
                  <c:v>4.3099499999999999E-3</c:v>
                </c:pt>
                <c:pt idx="54">
                  <c:v>4.3921312500000004E-3</c:v>
                </c:pt>
                <c:pt idx="55">
                  <c:v>4.4743125E-3</c:v>
                </c:pt>
                <c:pt idx="56">
                  <c:v>4.5564937499999996E-3</c:v>
                </c:pt>
                <c:pt idx="57">
                  <c:v>4.6386750000000001E-3</c:v>
                </c:pt>
                <c:pt idx="58">
                  <c:v>4.7208562500000006E-3</c:v>
                </c:pt>
                <c:pt idx="59">
                  <c:v>4.81216875E-3</c:v>
                </c:pt>
                <c:pt idx="60">
                  <c:v>4.8943500000000004E-3</c:v>
                </c:pt>
                <c:pt idx="61">
                  <c:v>4.9765312500000009E-3</c:v>
                </c:pt>
                <c:pt idx="62">
                  <c:v>5.0587125000000014E-3</c:v>
                </c:pt>
                <c:pt idx="63">
                  <c:v>5.1408937499999993E-3</c:v>
                </c:pt>
                <c:pt idx="64">
                  <c:v>5.2230749999999989E-3</c:v>
                </c:pt>
                <c:pt idx="65">
                  <c:v>5.3052562500000002E-3</c:v>
                </c:pt>
                <c:pt idx="66">
                  <c:v>5.3874374999999999E-3</c:v>
                </c:pt>
                <c:pt idx="67">
                  <c:v>5.4696187500000003E-3</c:v>
                </c:pt>
                <c:pt idx="68">
                  <c:v>5.5609312499999997E-3</c:v>
                </c:pt>
                <c:pt idx="69">
                  <c:v>5.6431125000000002E-3</c:v>
                </c:pt>
                <c:pt idx="70">
                  <c:v>5.7252937499999998E-3</c:v>
                </c:pt>
                <c:pt idx="71">
                  <c:v>5.8074749999999994E-3</c:v>
                </c:pt>
                <c:pt idx="72">
                  <c:v>5.8896562500000008E-3</c:v>
                </c:pt>
                <c:pt idx="73">
                  <c:v>5.9718375000000013E-3</c:v>
                </c:pt>
                <c:pt idx="74">
                  <c:v>6.0540187500000009E-3</c:v>
                </c:pt>
                <c:pt idx="75">
                  <c:v>6.1362000000000005E-3</c:v>
                </c:pt>
                <c:pt idx="76">
                  <c:v>6.2275125000000008E-3</c:v>
                </c:pt>
                <c:pt idx="77">
                  <c:v>6.3096937500000004E-3</c:v>
                </c:pt>
                <c:pt idx="78">
                  <c:v>6.3918749999999991E-3</c:v>
                </c:pt>
                <c:pt idx="79">
                  <c:v>6.4740562499999996E-3</c:v>
                </c:pt>
                <c:pt idx="80">
                  <c:v>6.5562374999999992E-3</c:v>
                </c:pt>
                <c:pt idx="81">
                  <c:v>6.6384187500000006E-3</c:v>
                </c:pt>
                <c:pt idx="82">
                  <c:v>6.7206000000000011E-3</c:v>
                </c:pt>
                <c:pt idx="83">
                  <c:v>6.8027812499999998E-3</c:v>
                </c:pt>
                <c:pt idx="84">
                  <c:v>6.8940937500000009E-3</c:v>
                </c:pt>
                <c:pt idx="85">
                  <c:v>6.9762749999999997E-3</c:v>
                </c:pt>
                <c:pt idx="86">
                  <c:v>7.0584562500000001E-3</c:v>
                </c:pt>
                <c:pt idx="87">
                  <c:v>7.1406374999999998E-3</c:v>
                </c:pt>
                <c:pt idx="88">
                  <c:v>7.2228187500000011E-3</c:v>
                </c:pt>
                <c:pt idx="89">
                  <c:v>7.3050000000000016E-3</c:v>
                </c:pt>
                <c:pt idx="90">
                  <c:v>7.3871812500000003E-3</c:v>
                </c:pt>
                <c:pt idx="91">
                  <c:v>7.4784937499999989E-3</c:v>
                </c:pt>
                <c:pt idx="92">
                  <c:v>7.5606750000000002E-3</c:v>
                </c:pt>
                <c:pt idx="93">
                  <c:v>7.6428562500000007E-3</c:v>
                </c:pt>
                <c:pt idx="94">
                  <c:v>7.7250374999999994E-3</c:v>
                </c:pt>
                <c:pt idx="95">
                  <c:v>7.8072187499999999E-3</c:v>
                </c:pt>
                <c:pt idx="96">
                  <c:v>7.8894000000000013E-3</c:v>
                </c:pt>
                <c:pt idx="97">
                  <c:v>7.97158125E-3</c:v>
                </c:pt>
                <c:pt idx="98">
                  <c:v>8.0537625000000005E-3</c:v>
                </c:pt>
                <c:pt idx="99">
                  <c:v>8.1359437499999993E-3</c:v>
                </c:pt>
                <c:pt idx="100">
                  <c:v>8.2272562500000021E-3</c:v>
                </c:pt>
                <c:pt idx="101">
                  <c:v>8.3094374999999991E-3</c:v>
                </c:pt>
                <c:pt idx="102">
                  <c:v>8.3916187500000013E-3</c:v>
                </c:pt>
                <c:pt idx="103">
                  <c:v>8.4738000000000018E-3</c:v>
                </c:pt>
                <c:pt idx="104">
                  <c:v>8.5559812500000006E-3</c:v>
                </c:pt>
                <c:pt idx="105">
                  <c:v>8.638162500000001E-3</c:v>
                </c:pt>
                <c:pt idx="106">
                  <c:v>8.7203437499999998E-3</c:v>
                </c:pt>
                <c:pt idx="107">
                  <c:v>8.8116562500000009E-3</c:v>
                </c:pt>
                <c:pt idx="108">
                  <c:v>8.8938374999999997E-3</c:v>
                </c:pt>
                <c:pt idx="109">
                  <c:v>8.9760187500000001E-3</c:v>
                </c:pt>
                <c:pt idx="110">
                  <c:v>9.0581999999999989E-3</c:v>
                </c:pt>
                <c:pt idx="111">
                  <c:v>9.1403812499999994E-3</c:v>
                </c:pt>
                <c:pt idx="112">
                  <c:v>9.2225625000000016E-3</c:v>
                </c:pt>
                <c:pt idx="113">
                  <c:v>9.3047437499999986E-3</c:v>
                </c:pt>
                <c:pt idx="114">
                  <c:v>9.3869250000000008E-3</c:v>
                </c:pt>
                <c:pt idx="115">
                  <c:v>9.4782375000000002E-3</c:v>
                </c:pt>
                <c:pt idx="116">
                  <c:v>9.5604187500000007E-3</c:v>
                </c:pt>
                <c:pt idx="117">
                  <c:v>9.6426000000000012E-3</c:v>
                </c:pt>
                <c:pt idx="118">
                  <c:v>9.7247812499999999E-3</c:v>
                </c:pt>
                <c:pt idx="119">
                  <c:v>9.8069625000000021E-3</c:v>
                </c:pt>
                <c:pt idx="120">
                  <c:v>9.8891437499999992E-3</c:v>
                </c:pt>
                <c:pt idx="121">
                  <c:v>9.9713250000000014E-3</c:v>
                </c:pt>
                <c:pt idx="122">
                  <c:v>1.005350625E-2</c:v>
                </c:pt>
                <c:pt idx="123">
                  <c:v>1.0135687500000001E-2</c:v>
                </c:pt>
                <c:pt idx="124">
                  <c:v>1.0227000000000002E-2</c:v>
                </c:pt>
                <c:pt idx="125">
                  <c:v>1.030918125E-2</c:v>
                </c:pt>
                <c:pt idx="126">
                  <c:v>1.0391362499999999E-2</c:v>
                </c:pt>
                <c:pt idx="127">
                  <c:v>1.0473543750000001E-2</c:v>
                </c:pt>
                <c:pt idx="128">
                  <c:v>1.0555725E-2</c:v>
                </c:pt>
                <c:pt idx="129">
                  <c:v>1.0637906250000001E-2</c:v>
                </c:pt>
                <c:pt idx="130">
                  <c:v>1.0720087499999999E-2</c:v>
                </c:pt>
                <c:pt idx="131">
                  <c:v>1.0802268750000002E-2</c:v>
                </c:pt>
                <c:pt idx="132">
                  <c:v>1.0893581250000001E-2</c:v>
                </c:pt>
                <c:pt idx="133">
                  <c:v>1.09757625E-2</c:v>
                </c:pt>
                <c:pt idx="134">
                  <c:v>1.105794375E-2</c:v>
                </c:pt>
                <c:pt idx="135">
                  <c:v>1.1140125000000001E-2</c:v>
                </c:pt>
                <c:pt idx="136">
                  <c:v>1.1222306250000001E-2</c:v>
                </c:pt>
                <c:pt idx="137">
                  <c:v>1.13044875E-2</c:v>
                </c:pt>
                <c:pt idx="138">
                  <c:v>1.1386668750000002E-2</c:v>
                </c:pt>
                <c:pt idx="139">
                  <c:v>1.147798125E-2</c:v>
                </c:pt>
                <c:pt idx="140">
                  <c:v>1.15601625E-2</c:v>
                </c:pt>
                <c:pt idx="141">
                  <c:v>1.1642343749999999E-2</c:v>
                </c:pt>
                <c:pt idx="142">
                  <c:v>1.1724525000000001E-2</c:v>
                </c:pt>
                <c:pt idx="143">
                  <c:v>1.1806706249999998E-2</c:v>
                </c:pt>
                <c:pt idx="144">
                  <c:v>1.18888875E-2</c:v>
                </c:pt>
                <c:pt idx="145">
                  <c:v>1.1971068750000001E-2</c:v>
                </c:pt>
                <c:pt idx="146">
                  <c:v>1.205325E-2</c:v>
                </c:pt>
                <c:pt idx="147">
                  <c:v>1.2144562500000001E-2</c:v>
                </c:pt>
                <c:pt idx="148">
                  <c:v>1.2226743749999998E-2</c:v>
                </c:pt>
                <c:pt idx="149">
                  <c:v>1.2308925000000002E-2</c:v>
                </c:pt>
                <c:pt idx="150">
                  <c:v>1.2391106249999999E-2</c:v>
                </c:pt>
                <c:pt idx="151">
                  <c:v>1.2473287500000003E-2</c:v>
                </c:pt>
                <c:pt idx="152">
                  <c:v>1.255546875E-2</c:v>
                </c:pt>
                <c:pt idx="153">
                  <c:v>1.2637649999999999E-2</c:v>
                </c:pt>
                <c:pt idx="154">
                  <c:v>1.2719831250000002E-2</c:v>
                </c:pt>
                <c:pt idx="155">
                  <c:v>1.2811143749999998E-2</c:v>
                </c:pt>
                <c:pt idx="156">
                  <c:v>1.2893325000000001E-2</c:v>
                </c:pt>
                <c:pt idx="157">
                  <c:v>1.2975506249999999E-2</c:v>
                </c:pt>
                <c:pt idx="158">
                  <c:v>1.3057687500000002E-2</c:v>
                </c:pt>
                <c:pt idx="159">
                  <c:v>1.313986875E-2</c:v>
                </c:pt>
                <c:pt idx="160">
                  <c:v>1.3222049999999999E-2</c:v>
                </c:pt>
                <c:pt idx="161">
                  <c:v>1.3304231250000003E-2</c:v>
                </c:pt>
                <c:pt idx="162">
                  <c:v>1.33864125E-2</c:v>
                </c:pt>
                <c:pt idx="163">
                  <c:v>1.3477725000000001E-2</c:v>
                </c:pt>
                <c:pt idx="164">
                  <c:v>1.355990625E-2</c:v>
                </c:pt>
                <c:pt idx="165">
                  <c:v>1.3642087500000002E-2</c:v>
                </c:pt>
                <c:pt idx="166">
                  <c:v>1.3724268749999999E-2</c:v>
                </c:pt>
                <c:pt idx="167">
                  <c:v>1.380645E-2</c:v>
                </c:pt>
                <c:pt idx="168">
                  <c:v>1.3888631249999998E-2</c:v>
                </c:pt>
                <c:pt idx="169">
                  <c:v>1.3970812500000001E-2</c:v>
                </c:pt>
                <c:pt idx="170">
                  <c:v>1.4052993749999999E-2</c:v>
                </c:pt>
                <c:pt idx="171">
                  <c:v>1.414430625E-2</c:v>
                </c:pt>
                <c:pt idx="172">
                  <c:v>1.4226487500000003E-2</c:v>
                </c:pt>
                <c:pt idx="173">
                  <c:v>1.430866875E-2</c:v>
                </c:pt>
                <c:pt idx="174">
                  <c:v>1.439085E-2</c:v>
                </c:pt>
                <c:pt idx="175">
                  <c:v>1.4473031249999999E-2</c:v>
                </c:pt>
                <c:pt idx="176">
                  <c:v>1.4555212500000001E-2</c:v>
                </c:pt>
                <c:pt idx="177">
                  <c:v>1.463739375E-2</c:v>
                </c:pt>
                <c:pt idx="178">
                  <c:v>1.4719575E-2</c:v>
                </c:pt>
                <c:pt idx="179">
                  <c:v>1.4810887500000003E-2</c:v>
                </c:pt>
                <c:pt idx="180">
                  <c:v>1.489306875E-2</c:v>
                </c:pt>
                <c:pt idx="181">
                  <c:v>1.4975250000000001E-2</c:v>
                </c:pt>
                <c:pt idx="182">
                  <c:v>1.5057431249999999E-2</c:v>
                </c:pt>
                <c:pt idx="183">
                  <c:v>1.5139612500000002E-2</c:v>
                </c:pt>
                <c:pt idx="184">
                  <c:v>1.522179375E-2</c:v>
                </c:pt>
                <c:pt idx="185">
                  <c:v>1.5303974999999999E-2</c:v>
                </c:pt>
                <c:pt idx="186">
                  <c:v>1.538615625E-2</c:v>
                </c:pt>
                <c:pt idx="187">
                  <c:v>1.5477468750000001E-2</c:v>
                </c:pt>
                <c:pt idx="188">
                  <c:v>1.5559650000000001E-2</c:v>
                </c:pt>
                <c:pt idx="189">
                  <c:v>1.5641831250000002E-2</c:v>
                </c:pt>
                <c:pt idx="190">
                  <c:v>1.5724012500000002E-2</c:v>
                </c:pt>
                <c:pt idx="191">
                  <c:v>1.5806193750000003E-2</c:v>
                </c:pt>
                <c:pt idx="192">
                  <c:v>1.5888375E-2</c:v>
                </c:pt>
                <c:pt idx="193">
                  <c:v>1.597055625E-2</c:v>
                </c:pt>
                <c:pt idx="194">
                  <c:v>1.6052737500000001E-2</c:v>
                </c:pt>
                <c:pt idx="195">
                  <c:v>1.614405E-2</c:v>
                </c:pt>
                <c:pt idx="196">
                  <c:v>1.6226231249999997E-2</c:v>
                </c:pt>
                <c:pt idx="197">
                  <c:v>1.6308412500000001E-2</c:v>
                </c:pt>
                <c:pt idx="198">
                  <c:v>1.6390593750000002E-2</c:v>
                </c:pt>
                <c:pt idx="199">
                  <c:v>1.6472774999999999E-2</c:v>
                </c:pt>
                <c:pt idx="200">
                  <c:v>1.6554956250000002E-2</c:v>
                </c:pt>
                <c:pt idx="201">
                  <c:v>1.6637137499999999E-2</c:v>
                </c:pt>
                <c:pt idx="202">
                  <c:v>1.671931875E-2</c:v>
                </c:pt>
                <c:pt idx="203">
                  <c:v>1.6810631249999999E-2</c:v>
                </c:pt>
                <c:pt idx="204">
                  <c:v>1.6892812500000003E-2</c:v>
                </c:pt>
                <c:pt idx="205">
                  <c:v>1.697499375E-2</c:v>
                </c:pt>
                <c:pt idx="206">
                  <c:v>1.7057175000000001E-2</c:v>
                </c:pt>
                <c:pt idx="207">
                  <c:v>1.7139356250000001E-2</c:v>
                </c:pt>
                <c:pt idx="208">
                  <c:v>1.7221537499999998E-2</c:v>
                </c:pt>
                <c:pt idx="209">
                  <c:v>1.7303718750000002E-2</c:v>
                </c:pt>
                <c:pt idx="210">
                  <c:v>1.7385899999999999E-2</c:v>
                </c:pt>
                <c:pt idx="211">
                  <c:v>1.7477212500000002E-2</c:v>
                </c:pt>
                <c:pt idx="212">
                  <c:v>1.7559393749999999E-2</c:v>
                </c:pt>
                <c:pt idx="213">
                  <c:v>1.7641575E-2</c:v>
                </c:pt>
                <c:pt idx="214">
                  <c:v>1.7723756250000004E-2</c:v>
                </c:pt>
                <c:pt idx="215">
                  <c:v>1.7805937500000001E-2</c:v>
                </c:pt>
                <c:pt idx="216">
                  <c:v>1.7888118750000001E-2</c:v>
                </c:pt>
                <c:pt idx="217">
                  <c:v>1.7970299999999998E-2</c:v>
                </c:pt>
                <c:pt idx="218">
                  <c:v>1.8052481250000002E-2</c:v>
                </c:pt>
                <c:pt idx="219">
                  <c:v>1.8143793750000001E-2</c:v>
                </c:pt>
                <c:pt idx="220">
                  <c:v>1.8225974999999998E-2</c:v>
                </c:pt>
                <c:pt idx="221">
                  <c:v>1.8308156249999999E-2</c:v>
                </c:pt>
                <c:pt idx="222">
                  <c:v>1.8390337499999999E-2</c:v>
                </c:pt>
                <c:pt idx="223">
                  <c:v>1.8472518750000003E-2</c:v>
                </c:pt>
                <c:pt idx="224">
                  <c:v>1.85547E-2</c:v>
                </c:pt>
                <c:pt idx="225">
                  <c:v>1.8636881250000001E-2</c:v>
                </c:pt>
                <c:pt idx="226">
                  <c:v>1.8719062499999998E-2</c:v>
                </c:pt>
                <c:pt idx="227">
                  <c:v>1.8810375000000001E-2</c:v>
                </c:pt>
                <c:pt idx="228">
                  <c:v>1.8892556250000001E-2</c:v>
                </c:pt>
                <c:pt idx="229">
                  <c:v>1.8974737500000002E-2</c:v>
                </c:pt>
                <c:pt idx="230">
                  <c:v>1.9056918750000002E-2</c:v>
                </c:pt>
                <c:pt idx="231">
                  <c:v>1.9139100000000003E-2</c:v>
                </c:pt>
                <c:pt idx="232">
                  <c:v>1.922128125E-2</c:v>
                </c:pt>
                <c:pt idx="233">
                  <c:v>1.93034625E-2</c:v>
                </c:pt>
                <c:pt idx="234">
                  <c:v>1.93034625E-2</c:v>
                </c:pt>
              </c:numCache>
            </c:numRef>
          </c:xVal>
          <c:yVal>
            <c:numRef>
              <c:f>'S1'!$F$7:$F$986</c:f>
              <c:numCache>
                <c:formatCode>General</c:formatCode>
                <c:ptCount val="980"/>
                <c:pt idx="0">
                  <c:v>5.0464031711597516E-2</c:v>
                </c:pt>
                <c:pt idx="1">
                  <c:v>0.10358406509222648</c:v>
                </c:pt>
                <c:pt idx="2">
                  <c:v>0.47806290308352833</c:v>
                </c:pt>
                <c:pt idx="3">
                  <c:v>1.0410584624811379</c:v>
                </c:pt>
                <c:pt idx="4">
                  <c:v>1.8190885233902279</c:v>
                </c:pt>
                <c:pt idx="5">
                  <c:v>2.4908247225283353</c:v>
                </c:pt>
                <c:pt idx="6">
                  <c:v>3.5475139908440312</c:v>
                </c:pt>
                <c:pt idx="7">
                  <c:v>4.4102670081532285</c:v>
                </c:pt>
                <c:pt idx="8">
                  <c:v>5.1932826062733497</c:v>
                </c:pt>
                <c:pt idx="9">
                  <c:v>6.5098606140284092</c:v>
                </c:pt>
                <c:pt idx="10">
                  <c:v>7.4148187644027921</c:v>
                </c:pt>
                <c:pt idx="11">
                  <c:v>8.3329651187898399</c:v>
                </c:pt>
                <c:pt idx="12">
                  <c:v>9.3757392828390458</c:v>
                </c:pt>
                <c:pt idx="13">
                  <c:v>10.362721699623275</c:v>
                </c:pt>
                <c:pt idx="14">
                  <c:v>11.5486859356976</c:v>
                </c:pt>
                <c:pt idx="15">
                  <c:v>12.429320025309702</c:v>
                </c:pt>
                <c:pt idx="16">
                  <c:v>13.583243365097008</c:v>
                </c:pt>
                <c:pt idx="17">
                  <c:v>14.73706926470884</c:v>
                </c:pt>
                <c:pt idx="18">
                  <c:v>15.946529087710235</c:v>
                </c:pt>
                <c:pt idx="19">
                  <c:v>16.903793359384945</c:v>
                </c:pt>
                <c:pt idx="20">
                  <c:v>18.073179966997849</c:v>
                </c:pt>
                <c:pt idx="21">
                  <c:v>18.913535415441654</c:v>
                </c:pt>
                <c:pt idx="22">
                  <c:v>20.032427237755272</c:v>
                </c:pt>
                <c:pt idx="23">
                  <c:v>21.405943341362313</c:v>
                </c:pt>
                <c:pt idx="24">
                  <c:v>22.264660656590827</c:v>
                </c:pt>
                <c:pt idx="25">
                  <c:v>23.255969965561285</c:v>
                </c:pt>
                <c:pt idx="26">
                  <c:v>24.366592598941786</c:v>
                </c:pt>
                <c:pt idx="27">
                  <c:v>25.782097990243368</c:v>
                </c:pt>
                <c:pt idx="28">
                  <c:v>26.728096925097063</c:v>
                </c:pt>
                <c:pt idx="29">
                  <c:v>27.880938243170423</c:v>
                </c:pt>
                <c:pt idx="30">
                  <c:v>29.009837340495064</c:v>
                </c:pt>
                <c:pt idx="31">
                  <c:v>29.998095495510803</c:v>
                </c:pt>
                <c:pt idx="32">
                  <c:v>31.158696188700681</c:v>
                </c:pt>
                <c:pt idx="33">
                  <c:v>32.085842183216101</c:v>
                </c:pt>
                <c:pt idx="34">
                  <c:v>33.357710941747463</c:v>
                </c:pt>
                <c:pt idx="35">
                  <c:v>34.626859611849255</c:v>
                </c:pt>
                <c:pt idx="36">
                  <c:v>35.837467860231762</c:v>
                </c:pt>
                <c:pt idx="37">
                  <c:v>37.003067570481896</c:v>
                </c:pt>
                <c:pt idx="38">
                  <c:v>37.956476932808094</c:v>
                </c:pt>
                <c:pt idx="39">
                  <c:v>39.153796751557238</c:v>
                </c:pt>
                <c:pt idx="40">
                  <c:v>40.141593310378383</c:v>
                </c:pt>
                <c:pt idx="41">
                  <c:v>41.320257633914849</c:v>
                </c:pt>
                <c:pt idx="42">
                  <c:v>42.212526951903087</c:v>
                </c:pt>
                <c:pt idx="43">
                  <c:v>43.3778521883943</c:v>
                </c:pt>
                <c:pt idx="44">
                  <c:v>44.757742515445386</c:v>
                </c:pt>
                <c:pt idx="45">
                  <c:v>45.750655959574722</c:v>
                </c:pt>
                <c:pt idx="46">
                  <c:v>46.958277859194915</c:v>
                </c:pt>
                <c:pt idx="47">
                  <c:v>48.134050441684771</c:v>
                </c:pt>
                <c:pt idx="48">
                  <c:v>49.203752632514316</c:v>
                </c:pt>
                <c:pt idx="49">
                  <c:v>50.260174639413734</c:v>
                </c:pt>
                <c:pt idx="50">
                  <c:v>51.324525709767464</c:v>
                </c:pt>
                <c:pt idx="51">
                  <c:v>52.579706956071675</c:v>
                </c:pt>
                <c:pt idx="52">
                  <c:v>53.696884143600307</c:v>
                </c:pt>
                <c:pt idx="53">
                  <c:v>54.755869823435305</c:v>
                </c:pt>
                <c:pt idx="54">
                  <c:v>55.944716041021671</c:v>
                </c:pt>
                <c:pt idx="55">
                  <c:v>56.879097907625109</c:v>
                </c:pt>
                <c:pt idx="56">
                  <c:v>58.065262986442129</c:v>
                </c:pt>
                <c:pt idx="57">
                  <c:v>58.962524119579427</c:v>
                </c:pt>
                <c:pt idx="58">
                  <c:v>60.225526300004077</c:v>
                </c:pt>
                <c:pt idx="59">
                  <c:v>61.273712939405996</c:v>
                </c:pt>
                <c:pt idx="60">
                  <c:v>62.417436709176748</c:v>
                </c:pt>
                <c:pt idx="61">
                  <c:v>63.423348071043911</c:v>
                </c:pt>
                <c:pt idx="62">
                  <c:v>64.601518295173605</c:v>
                </c:pt>
                <c:pt idx="63">
                  <c:v>65.5676822696052</c:v>
                </c:pt>
                <c:pt idx="64">
                  <c:v>66.767054685845963</c:v>
                </c:pt>
                <c:pt idx="65">
                  <c:v>67.831280359671098</c:v>
                </c:pt>
                <c:pt idx="66">
                  <c:v>69.081009143186137</c:v>
                </c:pt>
                <c:pt idx="67">
                  <c:v>70.187648390235566</c:v>
                </c:pt>
                <c:pt idx="68">
                  <c:v>71.174946404973895</c:v>
                </c:pt>
                <c:pt idx="69">
                  <c:v>72.377007495429254</c:v>
                </c:pt>
                <c:pt idx="70">
                  <c:v>73.306153828063657</c:v>
                </c:pt>
                <c:pt idx="71">
                  <c:v>74.317463725228919</c:v>
                </c:pt>
                <c:pt idx="72">
                  <c:v>75.551371014864529</c:v>
                </c:pt>
                <c:pt idx="73">
                  <c:v>76.734952398573654</c:v>
                </c:pt>
                <c:pt idx="74">
                  <c:v>77.629742286185973</c:v>
                </c:pt>
                <c:pt idx="75">
                  <c:v>78.922006570855146</c:v>
                </c:pt>
                <c:pt idx="76">
                  <c:v>79.872416618031394</c:v>
                </c:pt>
                <c:pt idx="77">
                  <c:v>80.865334546683428</c:v>
                </c:pt>
                <c:pt idx="78">
                  <c:v>82.025208038800713</c:v>
                </c:pt>
                <c:pt idx="79">
                  <c:v>83.17186622026027</c:v>
                </c:pt>
                <c:pt idx="80">
                  <c:v>84.278816201490656</c:v>
                </c:pt>
                <c:pt idx="81">
                  <c:v>85.094357216052728</c:v>
                </c:pt>
                <c:pt idx="82">
                  <c:v>86.341808715171453</c:v>
                </c:pt>
                <c:pt idx="83">
                  <c:v>87.146836146243842</c:v>
                </c:pt>
                <c:pt idx="84">
                  <c:v>88.203571417461262</c:v>
                </c:pt>
                <c:pt idx="85">
                  <c:v>89.255096725120055</c:v>
                </c:pt>
                <c:pt idx="86">
                  <c:v>90.383503795336708</c:v>
                </c:pt>
                <c:pt idx="87">
                  <c:v>91.562299529353155</c:v>
                </c:pt>
                <c:pt idx="88">
                  <c:v>92.592777413826596</c:v>
                </c:pt>
                <c:pt idx="89">
                  <c:v>93.684245955980131</c:v>
                </c:pt>
                <c:pt idx="90">
                  <c:v>94.627401185393438</c:v>
                </c:pt>
                <c:pt idx="91">
                  <c:v>95.687193996148054</c:v>
                </c:pt>
                <c:pt idx="92">
                  <c:v>96.641069968253788</c:v>
                </c:pt>
                <c:pt idx="93">
                  <c:v>97.714231990647008</c:v>
                </c:pt>
                <c:pt idx="94">
                  <c:v>98.93052759354994</c:v>
                </c:pt>
                <c:pt idx="95">
                  <c:v>99.741521916014349</c:v>
                </c:pt>
                <c:pt idx="96">
                  <c:v>100.57112800647185</c:v>
                </c:pt>
                <c:pt idx="97">
                  <c:v>101.83001656587415</c:v>
                </c:pt>
                <c:pt idx="98">
                  <c:v>102.80813172392467</c:v>
                </c:pt>
                <c:pt idx="99">
                  <c:v>103.81016432122239</c:v>
                </c:pt>
                <c:pt idx="100">
                  <c:v>104.80969137298452</c:v>
                </c:pt>
                <c:pt idx="101">
                  <c:v>105.92581161650799</c:v>
                </c:pt>
                <c:pt idx="102">
                  <c:v>106.97577234246033</c:v>
                </c:pt>
                <c:pt idx="103">
                  <c:v>107.88008684153358</c:v>
                </c:pt>
                <c:pt idx="104">
                  <c:v>108.89046511851093</c:v>
                </c:pt>
                <c:pt idx="105">
                  <c:v>110.14204222302958</c:v>
                </c:pt>
                <c:pt idx="106">
                  <c:v>110.97241564131994</c:v>
                </c:pt>
                <c:pt idx="107">
                  <c:v>111.99112804889484</c:v>
                </c:pt>
                <c:pt idx="108">
                  <c:v>112.92236958580612</c:v>
                </c:pt>
                <c:pt idx="109">
                  <c:v>114.05772970875313</c:v>
                </c:pt>
                <c:pt idx="110">
                  <c:v>115.2117339264008</c:v>
                </c:pt>
                <c:pt idx="111">
                  <c:v>116.0134134226489</c:v>
                </c:pt>
                <c:pt idx="112">
                  <c:v>117.0139214473562</c:v>
                </c:pt>
                <c:pt idx="113">
                  <c:v>118.0542755558007</c:v>
                </c:pt>
                <c:pt idx="114">
                  <c:v>119.10268040843859</c:v>
                </c:pt>
                <c:pt idx="115">
                  <c:v>120.08514363790488</c:v>
                </c:pt>
                <c:pt idx="116">
                  <c:v>121.19206548126763</c:v>
                </c:pt>
                <c:pt idx="117">
                  <c:v>122.0340928437919</c:v>
                </c:pt>
                <c:pt idx="118">
                  <c:v>123.0961788543888</c:v>
                </c:pt>
                <c:pt idx="119">
                  <c:v>123.89071347924498</c:v>
                </c:pt>
                <c:pt idx="120">
                  <c:v>125.02457383683644</c:v>
                </c:pt>
                <c:pt idx="121">
                  <c:v>125.98363715731725</c:v>
                </c:pt>
                <c:pt idx="122">
                  <c:v>127.03292277464656</c:v>
                </c:pt>
                <c:pt idx="123">
                  <c:v>128.14593454489722</c:v>
                </c:pt>
                <c:pt idx="124">
                  <c:v>128.98637836211213</c:v>
                </c:pt>
                <c:pt idx="125">
                  <c:v>129.99362572506936</c:v>
                </c:pt>
                <c:pt idx="126">
                  <c:v>131.07785986785126</c:v>
                </c:pt>
                <c:pt idx="127">
                  <c:v>131.96608010758663</c:v>
                </c:pt>
                <c:pt idx="128">
                  <c:v>132.81731214790418</c:v>
                </c:pt>
                <c:pt idx="129">
                  <c:v>133.84626033761495</c:v>
                </c:pt>
                <c:pt idx="130">
                  <c:v>134.88859276956001</c:v>
                </c:pt>
                <c:pt idx="131">
                  <c:v>135.97877287719311</c:v>
                </c:pt>
                <c:pt idx="132">
                  <c:v>137.02706838990818</c:v>
                </c:pt>
                <c:pt idx="133">
                  <c:v>137.87099749886315</c:v>
                </c:pt>
                <c:pt idx="134">
                  <c:v>139.00931902988339</c:v>
                </c:pt>
                <c:pt idx="135">
                  <c:v>139.88267638249778</c:v>
                </c:pt>
                <c:pt idx="136">
                  <c:v>140.90993502639714</c:v>
                </c:pt>
                <c:pt idx="137">
                  <c:v>141.93733718964413</c:v>
                </c:pt>
                <c:pt idx="138">
                  <c:v>142.6546794160667</c:v>
                </c:pt>
                <c:pt idx="139">
                  <c:v>143.76238764688642</c:v>
                </c:pt>
                <c:pt idx="140">
                  <c:v>144.70538991913904</c:v>
                </c:pt>
                <c:pt idx="141">
                  <c:v>145.64853791797623</c:v>
                </c:pt>
                <c:pt idx="142">
                  <c:v>146.84639291418591</c:v>
                </c:pt>
                <c:pt idx="143">
                  <c:v>147.71294503490199</c:v>
                </c:pt>
                <c:pt idx="144">
                  <c:v>148.7758788894314</c:v>
                </c:pt>
                <c:pt idx="145">
                  <c:v>149.2635060490438</c:v>
                </c:pt>
                <c:pt idx="146">
                  <c:v>150.71128556423579</c:v>
                </c:pt>
                <c:pt idx="147">
                  <c:v>151.47560183254816</c:v>
                </c:pt>
                <c:pt idx="148">
                  <c:v>152.47022963592553</c:v>
                </c:pt>
                <c:pt idx="149">
                  <c:v>153.52867604498638</c:v>
                </c:pt>
                <c:pt idx="150">
                  <c:v>154.43345288406755</c:v>
                </c:pt>
                <c:pt idx="151">
                  <c:v>155.50549749002195</c:v>
                </c:pt>
                <c:pt idx="152">
                  <c:v>156.27001490647731</c:v>
                </c:pt>
                <c:pt idx="153">
                  <c:v>157.33178783234504</c:v>
                </c:pt>
                <c:pt idx="154">
                  <c:v>158.42291899763623</c:v>
                </c:pt>
                <c:pt idx="155">
                  <c:v>159.17801825495508</c:v>
                </c:pt>
                <c:pt idx="156">
                  <c:v>160.05992738608296</c:v>
                </c:pt>
                <c:pt idx="157">
                  <c:v>161.29221911439072</c:v>
                </c:pt>
                <c:pt idx="158">
                  <c:v>162.07100445434716</c:v>
                </c:pt>
                <c:pt idx="159">
                  <c:v>163.29041058582996</c:v>
                </c:pt>
                <c:pt idx="160">
                  <c:v>164.2075228895651</c:v>
                </c:pt>
                <c:pt idx="161">
                  <c:v>165.18053865020596</c:v>
                </c:pt>
                <c:pt idx="162">
                  <c:v>166.06616683080864</c:v>
                </c:pt>
                <c:pt idx="163">
                  <c:v>166.94219019424764</c:v>
                </c:pt>
                <c:pt idx="164">
                  <c:v>168.02193123575157</c:v>
                </c:pt>
                <c:pt idx="165">
                  <c:v>169.02755780682386</c:v>
                </c:pt>
                <c:pt idx="166">
                  <c:v>169.91659431498778</c:v>
                </c:pt>
                <c:pt idx="167">
                  <c:v>170.70760638870655</c:v>
                </c:pt>
                <c:pt idx="168">
                  <c:v>171.92350853539003</c:v>
                </c:pt>
                <c:pt idx="169">
                  <c:v>173.02282941799396</c:v>
                </c:pt>
                <c:pt idx="170">
                  <c:v>173.88874693847166</c:v>
                </c:pt>
                <c:pt idx="171">
                  <c:v>174.99475748196497</c:v>
                </c:pt>
                <c:pt idx="172">
                  <c:v>175.75488547150155</c:v>
                </c:pt>
                <c:pt idx="173">
                  <c:v>176.95594633295974</c:v>
                </c:pt>
                <c:pt idx="174">
                  <c:v>177.96074719228585</c:v>
                </c:pt>
                <c:pt idx="175">
                  <c:v>178.72677327893331</c:v>
                </c:pt>
                <c:pt idx="176">
                  <c:v>179.80899577343146</c:v>
                </c:pt>
                <c:pt idx="177">
                  <c:v>180.71882184164963</c:v>
                </c:pt>
                <c:pt idx="178">
                  <c:v>181.58104914334152</c:v>
                </c:pt>
                <c:pt idx="179">
                  <c:v>182.77127256735722</c:v>
                </c:pt>
                <c:pt idx="180">
                  <c:v>183.59409991829472</c:v>
                </c:pt>
                <c:pt idx="181">
                  <c:v>184.59775532002948</c:v>
                </c:pt>
                <c:pt idx="182">
                  <c:v>185.51928481436022</c:v>
                </c:pt>
                <c:pt idx="183">
                  <c:v>186.61105071937308</c:v>
                </c:pt>
                <c:pt idx="184">
                  <c:v>187.46394807368659</c:v>
                </c:pt>
                <c:pt idx="185">
                  <c:v>188.39410604566066</c:v>
                </c:pt>
                <c:pt idx="186">
                  <c:v>189.2182041960975</c:v>
                </c:pt>
                <c:pt idx="187">
                  <c:v>190.42375208101876</c:v>
                </c:pt>
                <c:pt idx="188">
                  <c:v>191.34663690331715</c:v>
                </c:pt>
                <c:pt idx="189">
                  <c:v>192.3308708783261</c:v>
                </c:pt>
                <c:pt idx="190">
                  <c:v>193.20371676740825</c:v>
                </c:pt>
                <c:pt idx="191">
                  <c:v>194.37712365520071</c:v>
                </c:pt>
                <c:pt idx="192">
                  <c:v>195.25841000518486</c:v>
                </c:pt>
                <c:pt idx="193">
                  <c:v>196.15321468470117</c:v>
                </c:pt>
                <c:pt idx="194">
                  <c:v>197.25560206316882</c:v>
                </c:pt>
                <c:pt idx="195">
                  <c:v>198.2480098524382</c:v>
                </c:pt>
                <c:pt idx="196">
                  <c:v>199.30307394515813</c:v>
                </c:pt>
                <c:pt idx="197">
                  <c:v>199.97551375382241</c:v>
                </c:pt>
                <c:pt idx="198">
                  <c:v>201.02309053341907</c:v>
                </c:pt>
                <c:pt idx="199">
                  <c:v>201.76245369699654</c:v>
                </c:pt>
                <c:pt idx="200">
                  <c:v>202.62171061391052</c:v>
                </c:pt>
                <c:pt idx="201">
                  <c:v>203.51046031506218</c:v>
                </c:pt>
                <c:pt idx="202">
                  <c:v>204.521802953102</c:v>
                </c:pt>
                <c:pt idx="203">
                  <c:v>205.83556949667732</c:v>
                </c:pt>
                <c:pt idx="204">
                  <c:v>206.55485915339347</c:v>
                </c:pt>
                <c:pt idx="205">
                  <c:v>207.70801228213185</c:v>
                </c:pt>
                <c:pt idx="206">
                  <c:v>208.50227735614817</c:v>
                </c:pt>
                <c:pt idx="207">
                  <c:v>209.52294309075521</c:v>
                </c:pt>
                <c:pt idx="208">
                  <c:v>210.32568354296546</c:v>
                </c:pt>
                <c:pt idx="209">
                  <c:v>211.37615056639402</c:v>
                </c:pt>
                <c:pt idx="210">
                  <c:v>212.10221530546858</c:v>
                </c:pt>
                <c:pt idx="211">
                  <c:v>213.08311489262297</c:v>
                </c:pt>
                <c:pt idx="212">
                  <c:v>214.18233012838814</c:v>
                </c:pt>
                <c:pt idx="213">
                  <c:v>215.04492460862895</c:v>
                </c:pt>
                <c:pt idx="214">
                  <c:v>215.84122360700096</c:v>
                </c:pt>
                <c:pt idx="215">
                  <c:v>216.81082457464214</c:v>
                </c:pt>
                <c:pt idx="216">
                  <c:v>217.68751377482809</c:v>
                </c:pt>
                <c:pt idx="217">
                  <c:v>218.61772292485674</c:v>
                </c:pt>
                <c:pt idx="218">
                  <c:v>219.36712509389037</c:v>
                </c:pt>
                <c:pt idx="219">
                  <c:v>220.48623080405497</c:v>
                </c:pt>
                <c:pt idx="220">
                  <c:v>221.51850194098276</c:v>
                </c:pt>
                <c:pt idx="221">
                  <c:v>222.34863368501331</c:v>
                </c:pt>
                <c:pt idx="222">
                  <c:v>223.16304759392307</c:v>
                </c:pt>
                <c:pt idx="223">
                  <c:v>223.988381795479</c:v>
                </c:pt>
                <c:pt idx="224">
                  <c:v>224.84861880578654</c:v>
                </c:pt>
                <c:pt idx="225">
                  <c:v>225.88498673957295</c:v>
                </c:pt>
                <c:pt idx="226">
                  <c:v>226.87635971598439</c:v>
                </c:pt>
                <c:pt idx="227">
                  <c:v>227.75289926054583</c:v>
                </c:pt>
                <c:pt idx="228">
                  <c:v>228.72623117533084</c:v>
                </c:pt>
                <c:pt idx="229">
                  <c:v>229.59324648527473</c:v>
                </c:pt>
                <c:pt idx="230">
                  <c:v>230.35658522277353</c:v>
                </c:pt>
                <c:pt idx="231">
                  <c:v>231.45875635890454</c:v>
                </c:pt>
                <c:pt idx="232">
                  <c:v>232.2253259276757</c:v>
                </c:pt>
                <c:pt idx="233">
                  <c:v>156.25510565433206</c:v>
                </c:pt>
                <c:pt idx="234">
                  <c:v>156.25510565433206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D6-449E-ABDE-971C489D6178}"/>
            </c:ext>
          </c:extLst>
        </c:ser>
        <c:ser>
          <c:idx val="1"/>
          <c:order val="1"/>
          <c:tx>
            <c:v>S2</c:v>
          </c:tx>
          <c:marker>
            <c:symbol val="none"/>
          </c:marker>
          <c:xVal>
            <c:numRef>
              <c:f>'S2'!$G$7:$G$234</c:f>
              <c:numCache>
                <c:formatCode>General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1.8225000000000003E-5</c:v>
                </c:pt>
                <c:pt idx="6">
                  <c:v>1.0023750000000002E-4</c:v>
                </c:pt>
                <c:pt idx="7">
                  <c:v>1.8225000000000001E-4</c:v>
                </c:pt>
                <c:pt idx="8">
                  <c:v>2.6426250000000003E-4</c:v>
                </c:pt>
                <c:pt idx="9">
                  <c:v>3.46275E-4</c:v>
                </c:pt>
                <c:pt idx="10">
                  <c:v>4.2828750000000008E-4</c:v>
                </c:pt>
                <c:pt idx="11">
                  <c:v>5.1941250000000008E-4</c:v>
                </c:pt>
                <c:pt idx="12">
                  <c:v>6.0142500000000005E-4</c:v>
                </c:pt>
                <c:pt idx="13">
                  <c:v>6.8343749999999991E-4</c:v>
                </c:pt>
                <c:pt idx="14">
                  <c:v>7.6544999999999998E-4</c:v>
                </c:pt>
                <c:pt idx="15">
                  <c:v>8.4746250000000006E-4</c:v>
                </c:pt>
                <c:pt idx="16">
                  <c:v>9.2947500000000003E-4</c:v>
                </c:pt>
                <c:pt idx="17">
                  <c:v>1.0206000000000002E-3</c:v>
                </c:pt>
                <c:pt idx="18">
                  <c:v>1.1026124999999999E-3</c:v>
                </c:pt>
                <c:pt idx="19">
                  <c:v>1.1846250000000001E-3</c:v>
                </c:pt>
                <c:pt idx="20">
                  <c:v>1.2666375000000001E-3</c:v>
                </c:pt>
                <c:pt idx="21">
                  <c:v>1.3486499999999998E-3</c:v>
                </c:pt>
                <c:pt idx="22">
                  <c:v>1.4306625E-3</c:v>
                </c:pt>
                <c:pt idx="23">
                  <c:v>1.5217875000000001E-3</c:v>
                </c:pt>
                <c:pt idx="24">
                  <c:v>1.6038000000000003E-3</c:v>
                </c:pt>
                <c:pt idx="25">
                  <c:v>1.6858124999999998E-3</c:v>
                </c:pt>
                <c:pt idx="26">
                  <c:v>1.7678250000000004E-3</c:v>
                </c:pt>
                <c:pt idx="27">
                  <c:v>1.8498375E-3</c:v>
                </c:pt>
                <c:pt idx="28">
                  <c:v>1.9318500000000001E-3</c:v>
                </c:pt>
                <c:pt idx="29">
                  <c:v>2.0229750000000002E-3</c:v>
                </c:pt>
                <c:pt idx="30">
                  <c:v>2.1049875000000006E-3</c:v>
                </c:pt>
                <c:pt idx="31">
                  <c:v>2.1870000000000001E-3</c:v>
                </c:pt>
                <c:pt idx="32">
                  <c:v>2.2690125000000001E-3</c:v>
                </c:pt>
                <c:pt idx="33">
                  <c:v>2.3510250000000001E-3</c:v>
                </c:pt>
                <c:pt idx="34">
                  <c:v>2.4330375000000005E-3</c:v>
                </c:pt>
                <c:pt idx="35">
                  <c:v>2.5241625000000005E-3</c:v>
                </c:pt>
                <c:pt idx="36">
                  <c:v>2.6061750000000001E-3</c:v>
                </c:pt>
                <c:pt idx="37">
                  <c:v>2.6881875E-3</c:v>
                </c:pt>
                <c:pt idx="38">
                  <c:v>2.7702E-3</c:v>
                </c:pt>
                <c:pt idx="39">
                  <c:v>2.8522125000000004E-3</c:v>
                </c:pt>
                <c:pt idx="40">
                  <c:v>2.9342250000000004E-3</c:v>
                </c:pt>
                <c:pt idx="41">
                  <c:v>3.02535E-3</c:v>
                </c:pt>
                <c:pt idx="42">
                  <c:v>3.1073625000000004E-3</c:v>
                </c:pt>
                <c:pt idx="43">
                  <c:v>3.1893749999999999E-3</c:v>
                </c:pt>
                <c:pt idx="44">
                  <c:v>3.2713875000000003E-3</c:v>
                </c:pt>
                <c:pt idx="45">
                  <c:v>3.3534000000000003E-3</c:v>
                </c:pt>
                <c:pt idx="46">
                  <c:v>3.4354125000000003E-3</c:v>
                </c:pt>
                <c:pt idx="47">
                  <c:v>3.5265375000000003E-3</c:v>
                </c:pt>
                <c:pt idx="48">
                  <c:v>3.6085500000000007E-3</c:v>
                </c:pt>
                <c:pt idx="49">
                  <c:v>3.6905625000000003E-3</c:v>
                </c:pt>
                <c:pt idx="50">
                  <c:v>3.7725750000000002E-3</c:v>
                </c:pt>
                <c:pt idx="51">
                  <c:v>3.8545875000000002E-3</c:v>
                </c:pt>
                <c:pt idx="52">
                  <c:v>3.936600000000001E-3</c:v>
                </c:pt>
                <c:pt idx="53">
                  <c:v>4.0277250000000002E-3</c:v>
                </c:pt>
                <c:pt idx="54">
                  <c:v>4.1097375000000002E-3</c:v>
                </c:pt>
                <c:pt idx="55">
                  <c:v>4.191750000000001E-3</c:v>
                </c:pt>
                <c:pt idx="56">
                  <c:v>4.2737625000000001E-3</c:v>
                </c:pt>
                <c:pt idx="57">
                  <c:v>4.3557750000000001E-3</c:v>
                </c:pt>
                <c:pt idx="58">
                  <c:v>4.4377875000000001E-3</c:v>
                </c:pt>
                <c:pt idx="59">
                  <c:v>4.528912500000001E-3</c:v>
                </c:pt>
                <c:pt idx="60">
                  <c:v>4.6109250000000001E-3</c:v>
                </c:pt>
                <c:pt idx="61">
                  <c:v>4.6929375000000001E-3</c:v>
                </c:pt>
                <c:pt idx="62">
                  <c:v>4.7749500000000009E-3</c:v>
                </c:pt>
                <c:pt idx="63">
                  <c:v>4.8569625000000009E-3</c:v>
                </c:pt>
                <c:pt idx="64">
                  <c:v>4.9389750000000008E-3</c:v>
                </c:pt>
                <c:pt idx="65">
                  <c:v>5.0301000000000009E-3</c:v>
                </c:pt>
                <c:pt idx="66">
                  <c:v>5.1121125000000009E-3</c:v>
                </c:pt>
                <c:pt idx="67">
                  <c:v>5.1941250000000008E-3</c:v>
                </c:pt>
                <c:pt idx="68">
                  <c:v>5.2761374999999999E-3</c:v>
                </c:pt>
                <c:pt idx="69">
                  <c:v>5.358149999999999E-3</c:v>
                </c:pt>
                <c:pt idx="70">
                  <c:v>5.4401624999999999E-3</c:v>
                </c:pt>
                <c:pt idx="71">
                  <c:v>5.5312875000000008E-3</c:v>
                </c:pt>
                <c:pt idx="72">
                  <c:v>5.6132999999999999E-3</c:v>
                </c:pt>
                <c:pt idx="73">
                  <c:v>5.6953125000000007E-3</c:v>
                </c:pt>
                <c:pt idx="74">
                  <c:v>5.7773250000000007E-3</c:v>
                </c:pt>
                <c:pt idx="75">
                  <c:v>5.8593375000000007E-3</c:v>
                </c:pt>
                <c:pt idx="76">
                  <c:v>5.9413500000000006E-3</c:v>
                </c:pt>
                <c:pt idx="77">
                  <c:v>6.0324750000000016E-3</c:v>
                </c:pt>
                <c:pt idx="78">
                  <c:v>6.1144874999999998E-3</c:v>
                </c:pt>
                <c:pt idx="79">
                  <c:v>6.1965000000000006E-3</c:v>
                </c:pt>
                <c:pt idx="80">
                  <c:v>6.2785124999999997E-3</c:v>
                </c:pt>
                <c:pt idx="81">
                  <c:v>6.3605250000000006E-3</c:v>
                </c:pt>
                <c:pt idx="82">
                  <c:v>6.4425375000000005E-3</c:v>
                </c:pt>
                <c:pt idx="83">
                  <c:v>6.5336625000000006E-3</c:v>
                </c:pt>
                <c:pt idx="84">
                  <c:v>6.6156749999999997E-3</c:v>
                </c:pt>
                <c:pt idx="85">
                  <c:v>6.6976875000000005E-3</c:v>
                </c:pt>
                <c:pt idx="86">
                  <c:v>6.7797000000000005E-3</c:v>
                </c:pt>
                <c:pt idx="87">
                  <c:v>6.8617125000000005E-3</c:v>
                </c:pt>
                <c:pt idx="88">
                  <c:v>6.9437250000000004E-3</c:v>
                </c:pt>
                <c:pt idx="89">
                  <c:v>7.0348500000000005E-3</c:v>
                </c:pt>
                <c:pt idx="90">
                  <c:v>7.1168625000000004E-3</c:v>
                </c:pt>
                <c:pt idx="91">
                  <c:v>7.1988750000000013E-3</c:v>
                </c:pt>
                <c:pt idx="92">
                  <c:v>7.2808875000000021E-3</c:v>
                </c:pt>
                <c:pt idx="93">
                  <c:v>7.3629000000000012E-3</c:v>
                </c:pt>
                <c:pt idx="94">
                  <c:v>7.4449124999999994E-3</c:v>
                </c:pt>
                <c:pt idx="95">
                  <c:v>7.5360375000000004E-3</c:v>
                </c:pt>
                <c:pt idx="96">
                  <c:v>7.6180500000000003E-3</c:v>
                </c:pt>
                <c:pt idx="97">
                  <c:v>7.7000625000000012E-3</c:v>
                </c:pt>
                <c:pt idx="98">
                  <c:v>7.7820750000000003E-3</c:v>
                </c:pt>
                <c:pt idx="99">
                  <c:v>7.8640875000000002E-3</c:v>
                </c:pt>
                <c:pt idx="100">
                  <c:v>7.9552124999999994E-3</c:v>
                </c:pt>
                <c:pt idx="101">
                  <c:v>8.0372250000000003E-3</c:v>
                </c:pt>
                <c:pt idx="102">
                  <c:v>8.1192375000000011E-3</c:v>
                </c:pt>
                <c:pt idx="103">
                  <c:v>8.2012500000000002E-3</c:v>
                </c:pt>
                <c:pt idx="104">
                  <c:v>8.283262500000001E-3</c:v>
                </c:pt>
                <c:pt idx="105">
                  <c:v>8.3652750000000001E-3</c:v>
                </c:pt>
                <c:pt idx="106">
                  <c:v>8.447287500000001E-3</c:v>
                </c:pt>
                <c:pt idx="107">
                  <c:v>8.5384125000000002E-3</c:v>
                </c:pt>
                <c:pt idx="108">
                  <c:v>8.620425000000001E-3</c:v>
                </c:pt>
                <c:pt idx="109">
                  <c:v>8.7024375000000001E-3</c:v>
                </c:pt>
                <c:pt idx="110">
                  <c:v>8.7844500000000009E-3</c:v>
                </c:pt>
                <c:pt idx="111">
                  <c:v>8.8664625E-3</c:v>
                </c:pt>
                <c:pt idx="112">
                  <c:v>8.9484750000000009E-3</c:v>
                </c:pt>
                <c:pt idx="113">
                  <c:v>9.0396000000000018E-3</c:v>
                </c:pt>
                <c:pt idx="114">
                  <c:v>9.1216124999999992E-3</c:v>
                </c:pt>
                <c:pt idx="115">
                  <c:v>9.203625E-3</c:v>
                </c:pt>
                <c:pt idx="116">
                  <c:v>9.2856374999999991E-3</c:v>
                </c:pt>
                <c:pt idx="117">
                  <c:v>9.3676499999999999E-3</c:v>
                </c:pt>
                <c:pt idx="118">
                  <c:v>9.4496625000000008E-3</c:v>
                </c:pt>
                <c:pt idx="119">
                  <c:v>9.5407875000000017E-3</c:v>
                </c:pt>
                <c:pt idx="120">
                  <c:v>9.6228000000000008E-3</c:v>
                </c:pt>
                <c:pt idx="121">
                  <c:v>9.7048124999999999E-3</c:v>
                </c:pt>
                <c:pt idx="122">
                  <c:v>9.7868250000000025E-3</c:v>
                </c:pt>
                <c:pt idx="123">
                  <c:v>9.8688374999999998E-3</c:v>
                </c:pt>
                <c:pt idx="124">
                  <c:v>9.9508500000000007E-3</c:v>
                </c:pt>
                <c:pt idx="125">
                  <c:v>1.0041975000000002E-2</c:v>
                </c:pt>
                <c:pt idx="126">
                  <c:v>1.0123987500000001E-2</c:v>
                </c:pt>
                <c:pt idx="127">
                  <c:v>1.0206000000000002E-2</c:v>
                </c:pt>
                <c:pt idx="128">
                  <c:v>1.0288012500000001E-2</c:v>
                </c:pt>
                <c:pt idx="129">
                  <c:v>1.0370025E-2</c:v>
                </c:pt>
                <c:pt idx="130">
                  <c:v>1.0452037500000001E-2</c:v>
                </c:pt>
                <c:pt idx="131">
                  <c:v>1.0543162500000001E-2</c:v>
                </c:pt>
                <c:pt idx="132">
                  <c:v>1.0625175000000001E-2</c:v>
                </c:pt>
                <c:pt idx="133">
                  <c:v>1.0707187500000001E-2</c:v>
                </c:pt>
                <c:pt idx="134">
                  <c:v>1.0789199999999999E-2</c:v>
                </c:pt>
                <c:pt idx="135">
                  <c:v>1.08712125E-2</c:v>
                </c:pt>
                <c:pt idx="136">
                  <c:v>1.0953225E-2</c:v>
                </c:pt>
                <c:pt idx="137">
                  <c:v>1.1044350000000001E-2</c:v>
                </c:pt>
                <c:pt idx="138">
                  <c:v>1.1126362500000002E-2</c:v>
                </c:pt>
                <c:pt idx="139">
                  <c:v>1.1208375000000001E-2</c:v>
                </c:pt>
                <c:pt idx="140">
                  <c:v>1.1290387500000004E-2</c:v>
                </c:pt>
                <c:pt idx="141">
                  <c:v>1.13724E-2</c:v>
                </c:pt>
                <c:pt idx="142">
                  <c:v>1.14544125E-2</c:v>
                </c:pt>
                <c:pt idx="143">
                  <c:v>1.1545537500000001E-2</c:v>
                </c:pt>
                <c:pt idx="144">
                  <c:v>1.1627550000000002E-2</c:v>
                </c:pt>
                <c:pt idx="145">
                  <c:v>1.1709562499999999E-2</c:v>
                </c:pt>
                <c:pt idx="146">
                  <c:v>1.1791575E-2</c:v>
                </c:pt>
                <c:pt idx="147">
                  <c:v>1.1873587499999999E-2</c:v>
                </c:pt>
                <c:pt idx="148">
                  <c:v>1.19556E-2</c:v>
                </c:pt>
                <c:pt idx="149">
                  <c:v>1.2046725000000001E-2</c:v>
                </c:pt>
                <c:pt idx="150">
                  <c:v>1.21287375E-2</c:v>
                </c:pt>
                <c:pt idx="151">
                  <c:v>1.2210750000000001E-2</c:v>
                </c:pt>
                <c:pt idx="152">
                  <c:v>1.22927625E-2</c:v>
                </c:pt>
                <c:pt idx="153">
                  <c:v>1.2374774999999999E-2</c:v>
                </c:pt>
                <c:pt idx="154">
                  <c:v>1.2456787500000002E-2</c:v>
                </c:pt>
                <c:pt idx="155">
                  <c:v>1.2547912500000003E-2</c:v>
                </c:pt>
                <c:pt idx="156">
                  <c:v>1.2629925E-2</c:v>
                </c:pt>
                <c:pt idx="157">
                  <c:v>1.2711937500000003E-2</c:v>
                </c:pt>
                <c:pt idx="158">
                  <c:v>1.279395E-2</c:v>
                </c:pt>
                <c:pt idx="159">
                  <c:v>1.2875962499999999E-2</c:v>
                </c:pt>
                <c:pt idx="160">
                  <c:v>1.29670875E-2</c:v>
                </c:pt>
                <c:pt idx="161">
                  <c:v>1.3049099999999998E-2</c:v>
                </c:pt>
                <c:pt idx="162">
                  <c:v>1.3131112500000002E-2</c:v>
                </c:pt>
                <c:pt idx="163">
                  <c:v>1.3213124999999999E-2</c:v>
                </c:pt>
                <c:pt idx="164">
                  <c:v>1.3295137500000003E-2</c:v>
                </c:pt>
                <c:pt idx="165">
                  <c:v>1.3377149999999999E-2</c:v>
                </c:pt>
                <c:pt idx="166">
                  <c:v>1.3468275E-2</c:v>
                </c:pt>
                <c:pt idx="167">
                  <c:v>1.3550287500000003E-2</c:v>
                </c:pt>
                <c:pt idx="168">
                  <c:v>1.36323E-2</c:v>
                </c:pt>
                <c:pt idx="169">
                  <c:v>1.3714312500000001E-2</c:v>
                </c:pt>
                <c:pt idx="170">
                  <c:v>1.3796325E-2</c:v>
                </c:pt>
                <c:pt idx="171">
                  <c:v>1.3878337499999999E-2</c:v>
                </c:pt>
                <c:pt idx="172">
                  <c:v>1.3960350000000002E-2</c:v>
                </c:pt>
                <c:pt idx="173">
                  <c:v>1.4051475000000003E-2</c:v>
                </c:pt>
                <c:pt idx="174">
                  <c:v>1.41334875E-2</c:v>
                </c:pt>
                <c:pt idx="175">
                  <c:v>1.4215500000000001E-2</c:v>
                </c:pt>
                <c:pt idx="176">
                  <c:v>1.42975125E-2</c:v>
                </c:pt>
                <c:pt idx="177">
                  <c:v>1.4379525000000002E-2</c:v>
                </c:pt>
                <c:pt idx="178">
                  <c:v>1.4461537500000001E-2</c:v>
                </c:pt>
                <c:pt idx="179">
                  <c:v>1.4552662500000002E-2</c:v>
                </c:pt>
                <c:pt idx="180">
                  <c:v>1.4634675000000002E-2</c:v>
                </c:pt>
                <c:pt idx="181">
                  <c:v>1.4716687500000001E-2</c:v>
                </c:pt>
                <c:pt idx="182">
                  <c:v>1.47987E-2</c:v>
                </c:pt>
                <c:pt idx="183">
                  <c:v>1.4880712500000002E-2</c:v>
                </c:pt>
                <c:pt idx="184">
                  <c:v>1.4971837500000003E-2</c:v>
                </c:pt>
                <c:pt idx="185">
                  <c:v>1.5053850000000001E-2</c:v>
                </c:pt>
                <c:pt idx="186">
                  <c:v>1.5135862500000003E-2</c:v>
                </c:pt>
                <c:pt idx="187">
                  <c:v>1.5217875E-2</c:v>
                </c:pt>
                <c:pt idx="188">
                  <c:v>1.52998875E-2</c:v>
                </c:pt>
                <c:pt idx="189">
                  <c:v>1.5381900000000002E-2</c:v>
                </c:pt>
                <c:pt idx="190">
                  <c:v>1.5463912500000001E-2</c:v>
                </c:pt>
                <c:pt idx="191">
                  <c:v>1.5555037500000002E-2</c:v>
                </c:pt>
                <c:pt idx="192">
                  <c:v>1.563705E-2</c:v>
                </c:pt>
                <c:pt idx="193">
                  <c:v>1.5719062500000002E-2</c:v>
                </c:pt>
                <c:pt idx="194">
                  <c:v>1.5801075000000001E-2</c:v>
                </c:pt>
                <c:pt idx="195">
                  <c:v>1.58830875E-2</c:v>
                </c:pt>
                <c:pt idx="196">
                  <c:v>1.5974212500000001E-2</c:v>
                </c:pt>
                <c:pt idx="197">
                  <c:v>1.6056225E-2</c:v>
                </c:pt>
                <c:pt idx="198">
                  <c:v>1.6138237499999999E-2</c:v>
                </c:pt>
                <c:pt idx="199">
                  <c:v>1.6220250000000002E-2</c:v>
                </c:pt>
                <c:pt idx="200">
                  <c:v>1.6302262500000001E-2</c:v>
                </c:pt>
                <c:pt idx="201">
                  <c:v>1.6384275E-2</c:v>
                </c:pt>
                <c:pt idx="202">
                  <c:v>1.6466287499999999E-2</c:v>
                </c:pt>
                <c:pt idx="203">
                  <c:v>1.65574125E-2</c:v>
                </c:pt>
                <c:pt idx="204">
                  <c:v>1.6639424999999999E-2</c:v>
                </c:pt>
                <c:pt idx="205">
                  <c:v>1.6721437500000002E-2</c:v>
                </c:pt>
                <c:pt idx="206">
                  <c:v>1.6803450000000001E-2</c:v>
                </c:pt>
                <c:pt idx="207">
                  <c:v>1.68854625E-2</c:v>
                </c:pt>
                <c:pt idx="208">
                  <c:v>1.6967475000000003E-2</c:v>
                </c:pt>
                <c:pt idx="209">
                  <c:v>1.7058600000000004E-2</c:v>
                </c:pt>
                <c:pt idx="210">
                  <c:v>1.7140612499999999E-2</c:v>
                </c:pt>
                <c:pt idx="211">
                  <c:v>1.7222625000000002E-2</c:v>
                </c:pt>
                <c:pt idx="212">
                  <c:v>1.7304637500000001E-2</c:v>
                </c:pt>
                <c:pt idx="213">
                  <c:v>1.738665E-2</c:v>
                </c:pt>
                <c:pt idx="214">
                  <c:v>1.7468662500000003E-2</c:v>
                </c:pt>
                <c:pt idx="215">
                  <c:v>1.7559787500000004E-2</c:v>
                </c:pt>
                <c:pt idx="216">
                  <c:v>1.7641799999999999E-2</c:v>
                </c:pt>
                <c:pt idx="217">
                  <c:v>1.7723812500000002E-2</c:v>
                </c:pt>
                <c:pt idx="218">
                  <c:v>1.7805825000000001E-2</c:v>
                </c:pt>
                <c:pt idx="219">
                  <c:v>1.78878375E-2</c:v>
                </c:pt>
                <c:pt idx="220">
                  <c:v>1.7978962500000001E-2</c:v>
                </c:pt>
                <c:pt idx="221">
                  <c:v>1.8060975E-2</c:v>
                </c:pt>
                <c:pt idx="222">
                  <c:v>1.8142987500000003E-2</c:v>
                </c:pt>
                <c:pt idx="223">
                  <c:v>1.8225000000000002E-2</c:v>
                </c:pt>
                <c:pt idx="224">
                  <c:v>1.8307012500000001E-2</c:v>
                </c:pt>
                <c:pt idx="225">
                  <c:v>1.8389025E-2</c:v>
                </c:pt>
                <c:pt idx="226">
                  <c:v>1.8471037500000002E-2</c:v>
                </c:pt>
                <c:pt idx="227">
                  <c:v>1.8543937500000003E-2</c:v>
                </c:pt>
              </c:numCache>
            </c:numRef>
          </c:xVal>
          <c:yVal>
            <c:numRef>
              <c:f>'S2'!$F$7:$F$234</c:f>
              <c:numCache>
                <c:formatCode>General</c:formatCode>
                <c:ptCount val="228"/>
                <c:pt idx="0">
                  <c:v>0.12007487007984013</c:v>
                </c:pt>
                <c:pt idx="1">
                  <c:v>0.20163515919067493</c:v>
                </c:pt>
                <c:pt idx="2">
                  <c:v>0.22655635864120785</c:v>
                </c:pt>
                <c:pt idx="3">
                  <c:v>6.7966907592362333E-2</c:v>
                </c:pt>
                <c:pt idx="4">
                  <c:v>0.18804177767220248</c:v>
                </c:pt>
                <c:pt idx="5">
                  <c:v>7.2497155001534613E-2</c:v>
                </c:pt>
                <c:pt idx="6">
                  <c:v>1.1621569808980705</c:v>
                </c:pt>
                <c:pt idx="7">
                  <c:v>2.0659460475289184</c:v>
                </c:pt>
                <c:pt idx="8">
                  <c:v>3.0126782223719757</c:v>
                </c:pt>
                <c:pt idx="9">
                  <c:v>3.9570473273514515</c:v>
                </c:pt>
                <c:pt idx="10">
                  <c:v>5.1232840528904866</c:v>
                </c:pt>
                <c:pt idx="11">
                  <c:v>5.9813544456871055</c:v>
                </c:pt>
                <c:pt idx="12">
                  <c:v>7.156427404687598</c:v>
                </c:pt>
                <c:pt idx="13">
                  <c:v>8.2838304510833396</c:v>
                </c:pt>
                <c:pt idx="14">
                  <c:v>9.3431925589376448</c:v>
                </c:pt>
                <c:pt idx="15">
                  <c:v>10.456800997046214</c:v>
                </c:pt>
                <c:pt idx="16">
                  <c:v>11.484266469200145</c:v>
                </c:pt>
                <c:pt idx="17">
                  <c:v>12.679120546730331</c:v>
                </c:pt>
                <c:pt idx="18">
                  <c:v>13.704128889778682</c:v>
                </c:pt>
                <c:pt idx="19">
                  <c:v>14.855829506938033</c:v>
                </c:pt>
                <c:pt idx="20">
                  <c:v>15.971212260213454</c:v>
                </c:pt>
                <c:pt idx="21">
                  <c:v>17.059338994500962</c:v>
                </c:pt>
                <c:pt idx="22">
                  <c:v>18.086261182694418</c:v>
                </c:pt>
                <c:pt idx="23">
                  <c:v>19.405003131663054</c:v>
                </c:pt>
                <c:pt idx="24">
                  <c:v>20.431751642394822</c:v>
                </c:pt>
                <c:pt idx="25">
                  <c:v>21.623646037039354</c:v>
                </c:pt>
                <c:pt idx="26">
                  <c:v>22.557446530167592</c:v>
                </c:pt>
                <c:pt idx="27">
                  <c:v>23.674495629379507</c:v>
                </c:pt>
                <c:pt idx="28">
                  <c:v>25.178445134965564</c:v>
                </c:pt>
                <c:pt idx="29">
                  <c:v>26.021395781633874</c:v>
                </c:pt>
                <c:pt idx="30">
                  <c:v>27.135948645042873</c:v>
                </c:pt>
                <c:pt idx="31">
                  <c:v>28.304736703279868</c:v>
                </c:pt>
                <c:pt idx="32">
                  <c:v>29.441774560892711</c:v>
                </c:pt>
                <c:pt idx="33">
                  <c:v>30.515391832462019</c:v>
                </c:pt>
                <c:pt idx="34">
                  <c:v>31.577635000201916</c:v>
                </c:pt>
                <c:pt idx="35">
                  <c:v>32.899864887774449</c:v>
                </c:pt>
                <c:pt idx="36">
                  <c:v>33.957456381189218</c:v>
                </c:pt>
                <c:pt idx="37">
                  <c:v>35.157514823086949</c:v>
                </c:pt>
                <c:pt idx="38">
                  <c:v>36.341675862079512</c:v>
                </c:pt>
                <c:pt idx="39">
                  <c:v>37.394576812933707</c:v>
                </c:pt>
                <c:pt idx="40">
                  <c:v>38.628390695319013</c:v>
                </c:pt>
                <c:pt idx="41">
                  <c:v>39.721763604955711</c:v>
                </c:pt>
                <c:pt idx="42">
                  <c:v>40.75642306839039</c:v>
                </c:pt>
                <c:pt idx="43">
                  <c:v>41.944843162395983</c:v>
                </c:pt>
                <c:pt idx="44">
                  <c:v>43.182972562096396</c:v>
                </c:pt>
                <c:pt idx="45">
                  <c:v>44.312493486238481</c:v>
                </c:pt>
                <c:pt idx="46">
                  <c:v>45.5030365066686</c:v>
                </c:pt>
                <c:pt idx="47">
                  <c:v>46.557698274249404</c:v>
                </c:pt>
                <c:pt idx="48">
                  <c:v>47.849927607291271</c:v>
                </c:pt>
                <c:pt idx="49">
                  <c:v>48.990600974158355</c:v>
                </c:pt>
                <c:pt idx="50">
                  <c:v>50.158377464495636</c:v>
                </c:pt>
                <c:pt idx="51">
                  <c:v>51.106779464566323</c:v>
                </c:pt>
                <c:pt idx="52">
                  <c:v>52.233797924528524</c:v>
                </c:pt>
                <c:pt idx="53">
                  <c:v>53.521183663066275</c:v>
                </c:pt>
                <c:pt idx="54">
                  <c:v>54.455956828813598</c:v>
                </c:pt>
                <c:pt idx="55">
                  <c:v>55.580644220935255</c:v>
                </c:pt>
                <c:pt idx="56">
                  <c:v>56.872624460638676</c:v>
                </c:pt>
                <c:pt idx="57">
                  <c:v>57.976922814106352</c:v>
                </c:pt>
                <c:pt idx="58">
                  <c:v>59.024684911105787</c:v>
                </c:pt>
                <c:pt idx="59">
                  <c:v>60.287073629462874</c:v>
                </c:pt>
                <c:pt idx="60">
                  <c:v>61.380030501848928</c:v>
                </c:pt>
                <c:pt idx="61">
                  <c:v>62.552105247988301</c:v>
                </c:pt>
                <c:pt idx="62">
                  <c:v>63.751299461005409</c:v>
                </c:pt>
                <c:pt idx="63">
                  <c:v>64.921097700860741</c:v>
                </c:pt>
                <c:pt idx="64">
                  <c:v>66.077327982865071</c:v>
                </c:pt>
                <c:pt idx="65">
                  <c:v>67.127179806170844</c:v>
                </c:pt>
                <c:pt idx="66">
                  <c:v>68.373833574986833</c:v>
                </c:pt>
                <c:pt idx="67">
                  <c:v>69.570756401165838</c:v>
                </c:pt>
                <c:pt idx="68">
                  <c:v>70.568763716152404</c:v>
                </c:pt>
                <c:pt idx="69">
                  <c:v>71.58260562789782</c:v>
                </c:pt>
                <c:pt idx="70">
                  <c:v>72.802154754463587</c:v>
                </c:pt>
                <c:pt idx="71">
                  <c:v>74.035161831636771</c:v>
                </c:pt>
                <c:pt idx="72">
                  <c:v>75.051306700704473</c:v>
                </c:pt>
                <c:pt idx="73">
                  <c:v>76.105895332392436</c:v>
                </c:pt>
                <c:pt idx="74">
                  <c:v>77.246393481973556</c:v>
                </c:pt>
                <c:pt idx="75">
                  <c:v>78.418554654441806</c:v>
                </c:pt>
                <c:pt idx="76">
                  <c:v>79.595257472726416</c:v>
                </c:pt>
                <c:pt idx="77">
                  <c:v>80.534574976544306</c:v>
                </c:pt>
                <c:pt idx="78">
                  <c:v>81.677430759970264</c:v>
                </c:pt>
                <c:pt idx="79">
                  <c:v>82.89263902645105</c:v>
                </c:pt>
                <c:pt idx="80">
                  <c:v>84.021992054124752</c:v>
                </c:pt>
                <c:pt idx="81">
                  <c:v>85.004471502783971</c:v>
                </c:pt>
                <c:pt idx="82">
                  <c:v>86.208475614657303</c:v>
                </c:pt>
                <c:pt idx="83">
                  <c:v>87.414714050096464</c:v>
                </c:pt>
                <c:pt idx="84">
                  <c:v>88.593936370853712</c:v>
                </c:pt>
                <c:pt idx="85">
                  <c:v>89.626296812207585</c:v>
                </c:pt>
                <c:pt idx="86">
                  <c:v>90.694861774963726</c:v>
                </c:pt>
                <c:pt idx="87">
                  <c:v>91.799632694634113</c:v>
                </c:pt>
                <c:pt idx="88">
                  <c:v>92.748510371744416</c:v>
                </c:pt>
                <c:pt idx="89">
                  <c:v>94.092911545113765</c:v>
                </c:pt>
                <c:pt idx="90">
                  <c:v>95.082576762692</c:v>
                </c:pt>
                <c:pt idx="91">
                  <c:v>96.15591573570407</c:v>
                </c:pt>
                <c:pt idx="92">
                  <c:v>97.073371018828468</c:v>
                </c:pt>
                <c:pt idx="93">
                  <c:v>98.178463180723256</c:v>
                </c:pt>
                <c:pt idx="94">
                  <c:v>99.28361483401828</c:v>
                </c:pt>
                <c:pt idx="95">
                  <c:v>100.30296075911897</c:v>
                </c:pt>
                <c:pt idx="96">
                  <c:v>101.50090413527089</c:v>
                </c:pt>
                <c:pt idx="97">
                  <c:v>102.71699353864098</c:v>
                </c:pt>
                <c:pt idx="98">
                  <c:v>103.78399086608586</c:v>
                </c:pt>
                <c:pt idx="99">
                  <c:v>104.84653772263621</c:v>
                </c:pt>
                <c:pt idx="100">
                  <c:v>105.99508669575536</c:v>
                </c:pt>
                <c:pt idx="101">
                  <c:v>107.2996101452277</c:v>
                </c:pt>
                <c:pt idx="102">
                  <c:v>108.02111998551625</c:v>
                </c:pt>
                <c:pt idx="103">
                  <c:v>109.12239330059251</c:v>
                </c:pt>
                <c:pt idx="104">
                  <c:v>110.32318967406523</c:v>
                </c:pt>
                <c:pt idx="105">
                  <c:v>111.30484072101335</c:v>
                </c:pt>
                <c:pt idx="106">
                  <c:v>112.44478128782673</c:v>
                </c:pt>
                <c:pt idx="107">
                  <c:v>113.48095057007525</c:v>
                </c:pt>
                <c:pt idx="108">
                  <c:v>114.63011474621919</c:v>
                </c:pt>
                <c:pt idx="109">
                  <c:v>115.69574363889214</c:v>
                </c:pt>
                <c:pt idx="110">
                  <c:v>116.88577437422157</c:v>
                </c:pt>
                <c:pt idx="111">
                  <c:v>117.94706879652296</c:v>
                </c:pt>
                <c:pt idx="112">
                  <c:v>119.03332107133291</c:v>
                </c:pt>
                <c:pt idx="113">
                  <c:v>120.04072549589928</c:v>
                </c:pt>
                <c:pt idx="114">
                  <c:v>121.16786929238971</c:v>
                </c:pt>
                <c:pt idx="115">
                  <c:v>122.13237225322356</c:v>
                </c:pt>
                <c:pt idx="116">
                  <c:v>123.10601708203507</c:v>
                </c:pt>
                <c:pt idx="117">
                  <c:v>124.22216912883017</c:v>
                </c:pt>
                <c:pt idx="118">
                  <c:v>125.36781523828829</c:v>
                </c:pt>
                <c:pt idx="119">
                  <c:v>126.24706265702125</c:v>
                </c:pt>
                <c:pt idx="120">
                  <c:v>127.16010822751311</c:v>
                </c:pt>
                <c:pt idx="121">
                  <c:v>128.36713198836449</c:v>
                </c:pt>
                <c:pt idx="122">
                  <c:v>129.17415253591045</c:v>
                </c:pt>
                <c:pt idx="123">
                  <c:v>130.38819254975641</c:v>
                </c:pt>
                <c:pt idx="124">
                  <c:v>131.34690154860897</c:v>
                </c:pt>
                <c:pt idx="125">
                  <c:v>132.26758473659223</c:v>
                </c:pt>
                <c:pt idx="126">
                  <c:v>133.20167036960854</c:v>
                </c:pt>
                <c:pt idx="127">
                  <c:v>134.32578271965158</c:v>
                </c:pt>
                <c:pt idx="128">
                  <c:v>135.42515447801949</c:v>
                </c:pt>
                <c:pt idx="129">
                  <c:v>136.45682889421633</c:v>
                </c:pt>
                <c:pt idx="130">
                  <c:v>137.50671965855577</c:v>
                </c:pt>
                <c:pt idx="131">
                  <c:v>138.48475025311444</c:v>
                </c:pt>
                <c:pt idx="132">
                  <c:v>139.57787649050152</c:v>
                </c:pt>
                <c:pt idx="133">
                  <c:v>140.40432785691388</c:v>
                </c:pt>
                <c:pt idx="134">
                  <c:v>141.39371012478662</c:v>
                </c:pt>
                <c:pt idx="135">
                  <c:v>142.44654292884752</c:v>
                </c:pt>
                <c:pt idx="136">
                  <c:v>143.09926758051571</c:v>
                </c:pt>
                <c:pt idx="137">
                  <c:v>144.02617226994343</c:v>
                </c:pt>
                <c:pt idx="138">
                  <c:v>145.1337067050487</c:v>
                </c:pt>
                <c:pt idx="139">
                  <c:v>146.29792801721101</c:v>
                </c:pt>
                <c:pt idx="140">
                  <c:v>147.09140956603636</c:v>
                </c:pt>
                <c:pt idx="141">
                  <c:v>148.17451369803354</c:v>
                </c:pt>
                <c:pt idx="142">
                  <c:v>149.11302393525449</c:v>
                </c:pt>
                <c:pt idx="143">
                  <c:v>150.13814300618816</c:v>
                </c:pt>
                <c:pt idx="144">
                  <c:v>151.29183971849008</c:v>
                </c:pt>
                <c:pt idx="145">
                  <c:v>152.30093889054271</c:v>
                </c:pt>
                <c:pt idx="146">
                  <c:v>153.2536457475739</c:v>
                </c:pt>
                <c:pt idx="147">
                  <c:v>154.25627307503697</c:v>
                </c:pt>
                <c:pt idx="148">
                  <c:v>154.69805240495521</c:v>
                </c:pt>
                <c:pt idx="149">
                  <c:v>155.70836789184378</c:v>
                </c:pt>
                <c:pt idx="150">
                  <c:v>156.73183751038121</c:v>
                </c:pt>
                <c:pt idx="151">
                  <c:v>157.57448411276363</c:v>
                </c:pt>
                <c:pt idx="152">
                  <c:v>158.79285452832639</c:v>
                </c:pt>
                <c:pt idx="153">
                  <c:v>159.47066265524845</c:v>
                </c:pt>
                <c:pt idx="154">
                  <c:v>160.61245575225459</c:v>
                </c:pt>
                <c:pt idx="155">
                  <c:v>161.68271312393125</c:v>
                </c:pt>
                <c:pt idx="156">
                  <c:v>162.68459366935829</c:v>
                </c:pt>
                <c:pt idx="157">
                  <c:v>163.62555246334443</c:v>
                </c:pt>
                <c:pt idx="158">
                  <c:v>164.71151584634285</c:v>
                </c:pt>
                <c:pt idx="159">
                  <c:v>165.58946283144695</c:v>
                </c:pt>
                <c:pt idx="160">
                  <c:v>166.56566386927895</c:v>
                </c:pt>
                <c:pt idx="161">
                  <c:v>167.49829387334398</c:v>
                </c:pt>
                <c:pt idx="162">
                  <c:v>168.49674133634321</c:v>
                </c:pt>
                <c:pt idx="163">
                  <c:v>169.28034620190436</c:v>
                </c:pt>
                <c:pt idx="164">
                  <c:v>170.18861737626665</c:v>
                </c:pt>
                <c:pt idx="165">
                  <c:v>171.16271740106322</c:v>
                </c:pt>
                <c:pt idx="166">
                  <c:v>172.27596048305435</c:v>
                </c:pt>
                <c:pt idx="167">
                  <c:v>173.2006596517511</c:v>
                </c:pt>
                <c:pt idx="168">
                  <c:v>174.09158816417474</c:v>
                </c:pt>
                <c:pt idx="169">
                  <c:v>175.19552909575518</c:v>
                </c:pt>
                <c:pt idx="170">
                  <c:v>176.17741260257128</c:v>
                </c:pt>
                <c:pt idx="171">
                  <c:v>177.02363727981478</c:v>
                </c:pt>
                <c:pt idx="172">
                  <c:v>178.12140066620026</c:v>
                </c:pt>
                <c:pt idx="173">
                  <c:v>179.04372796847869</c:v>
                </c:pt>
                <c:pt idx="174">
                  <c:v>179.94490674088991</c:v>
                </c:pt>
                <c:pt idx="175">
                  <c:v>181.0840848473953</c:v>
                </c:pt>
                <c:pt idx="176">
                  <c:v>181.96529071770277</c:v>
                </c:pt>
                <c:pt idx="177">
                  <c:v>182.77195152239921</c:v>
                </c:pt>
                <c:pt idx="178">
                  <c:v>183.91630875000018</c:v>
                </c:pt>
                <c:pt idx="179">
                  <c:v>184.84452442790126</c:v>
                </c:pt>
                <c:pt idx="180">
                  <c:v>185.8035924430427</c:v>
                </c:pt>
                <c:pt idx="181">
                  <c:v>186.22368754627055</c:v>
                </c:pt>
                <c:pt idx="182">
                  <c:v>187.33268845561116</c:v>
                </c:pt>
                <c:pt idx="183">
                  <c:v>188.19722356766678</c:v>
                </c:pt>
                <c:pt idx="184">
                  <c:v>189.22855777140131</c:v>
                </c:pt>
                <c:pt idx="185">
                  <c:v>190.27482139188172</c:v>
                </c:pt>
                <c:pt idx="186">
                  <c:v>191.17175288829614</c:v>
                </c:pt>
                <c:pt idx="187">
                  <c:v>192.10516262895084</c:v>
                </c:pt>
                <c:pt idx="188">
                  <c:v>193.16798118707993</c:v>
                </c:pt>
                <c:pt idx="189">
                  <c:v>194.14037882420766</c:v>
                </c:pt>
                <c:pt idx="190">
                  <c:v>195.19914181249672</c:v>
                </c:pt>
                <c:pt idx="191">
                  <c:v>195.98064801550501</c:v>
                </c:pt>
                <c:pt idx="192">
                  <c:v>197.02176832018259</c:v>
                </c:pt>
                <c:pt idx="193">
                  <c:v>197.92484079920075</c:v>
                </c:pt>
                <c:pt idx="194">
                  <c:v>198.82587617545227</c:v>
                </c:pt>
                <c:pt idx="195">
                  <c:v>200.00149661639773</c:v>
                </c:pt>
                <c:pt idx="196">
                  <c:v>200.97472669531413</c:v>
                </c:pt>
                <c:pt idx="197">
                  <c:v>201.73137114261033</c:v>
                </c:pt>
                <c:pt idx="198">
                  <c:v>202.86696206897722</c:v>
                </c:pt>
                <c:pt idx="199">
                  <c:v>203.07975243960129</c:v>
                </c:pt>
                <c:pt idx="200">
                  <c:v>203.91869665366065</c:v>
                </c:pt>
                <c:pt idx="201">
                  <c:v>204.90304368864105</c:v>
                </c:pt>
                <c:pt idx="202">
                  <c:v>205.90806029615391</c:v>
                </c:pt>
                <c:pt idx="203">
                  <c:v>206.87632866603721</c:v>
                </c:pt>
                <c:pt idx="204">
                  <c:v>207.62551250310733</c:v>
                </c:pt>
                <c:pt idx="205">
                  <c:v>208.8128236517588</c:v>
                </c:pt>
                <c:pt idx="206">
                  <c:v>209.7235966567757</c:v>
                </c:pt>
                <c:pt idx="207">
                  <c:v>210.52796790224556</c:v>
                </c:pt>
                <c:pt idx="208">
                  <c:v>211.58901912943341</c:v>
                </c:pt>
                <c:pt idx="209">
                  <c:v>212.54763670858691</c:v>
                </c:pt>
                <c:pt idx="210">
                  <c:v>213.461725610347</c:v>
                </c:pt>
                <c:pt idx="211">
                  <c:v>214.42374154767782</c:v>
                </c:pt>
                <c:pt idx="212">
                  <c:v>215.28387232243088</c:v>
                </c:pt>
                <c:pt idx="213">
                  <c:v>216.38717235994295</c:v>
                </c:pt>
                <c:pt idx="214">
                  <c:v>217.32502519133104</c:v>
                </c:pt>
                <c:pt idx="215">
                  <c:v>218.24226498286296</c:v>
                </c:pt>
                <c:pt idx="216">
                  <c:v>219.23971844219164</c:v>
                </c:pt>
                <c:pt idx="217">
                  <c:v>220.2260988903779</c:v>
                </c:pt>
                <c:pt idx="218">
                  <c:v>221.06968121628589</c:v>
                </c:pt>
                <c:pt idx="219">
                  <c:v>222.12475428070871</c:v>
                </c:pt>
                <c:pt idx="220">
                  <c:v>222.80272662959013</c:v>
                </c:pt>
                <c:pt idx="221">
                  <c:v>224.00377359865118</c:v>
                </c:pt>
                <c:pt idx="222">
                  <c:v>224.76213440705752</c:v>
                </c:pt>
                <c:pt idx="223">
                  <c:v>225.53892529932759</c:v>
                </c:pt>
                <c:pt idx="224">
                  <c:v>226.34551302114258</c:v>
                </c:pt>
                <c:pt idx="225">
                  <c:v>213.30671014211822</c:v>
                </c:pt>
                <c:pt idx="226">
                  <c:v>213.61727740332543</c:v>
                </c:pt>
                <c:pt idx="227">
                  <c:v>112.03919257005869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D6-449E-ABDE-971C489D6178}"/>
            </c:ext>
          </c:extLst>
        </c:ser>
        <c:ser>
          <c:idx val="2"/>
          <c:order val="2"/>
          <c:tx>
            <c:v>S3</c:v>
          </c:tx>
          <c:marker>
            <c:symbol val="none"/>
          </c:marker>
          <c:xVal>
            <c:numRef>
              <c:f>'S3'!$G$7:$G$235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8.8500000000000023E-5</c:v>
                </c:pt>
                <c:pt idx="10">
                  <c:v>1.6814999999999999E-4</c:v>
                </c:pt>
                <c:pt idx="11">
                  <c:v>2.4780000000000001E-4</c:v>
                </c:pt>
                <c:pt idx="12">
                  <c:v>3.2745000000000002E-4</c:v>
                </c:pt>
                <c:pt idx="13">
                  <c:v>4.0710000000000003E-4</c:v>
                </c:pt>
                <c:pt idx="14">
                  <c:v>4.8675000000000009E-4</c:v>
                </c:pt>
                <c:pt idx="15">
                  <c:v>5.7525000000000002E-4</c:v>
                </c:pt>
                <c:pt idx="16">
                  <c:v>6.5489999999999993E-4</c:v>
                </c:pt>
                <c:pt idx="17">
                  <c:v>7.3454999999999994E-4</c:v>
                </c:pt>
                <c:pt idx="18">
                  <c:v>8.1420000000000006E-4</c:v>
                </c:pt>
                <c:pt idx="19">
                  <c:v>8.9385000000000007E-4</c:v>
                </c:pt>
                <c:pt idx="20">
                  <c:v>9.7350000000000008E-4</c:v>
                </c:pt>
                <c:pt idx="21">
                  <c:v>1.062E-3</c:v>
                </c:pt>
                <c:pt idx="22">
                  <c:v>1.1416500000000001E-3</c:v>
                </c:pt>
                <c:pt idx="23">
                  <c:v>1.2213E-3</c:v>
                </c:pt>
                <c:pt idx="24">
                  <c:v>1.3009499999999999E-3</c:v>
                </c:pt>
                <c:pt idx="25">
                  <c:v>1.3805999999999998E-3</c:v>
                </c:pt>
                <c:pt idx="26">
                  <c:v>1.46025E-3</c:v>
                </c:pt>
                <c:pt idx="27">
                  <c:v>1.5487499999999996E-3</c:v>
                </c:pt>
                <c:pt idx="28">
                  <c:v>1.6284000000000001E-3</c:v>
                </c:pt>
                <c:pt idx="29">
                  <c:v>1.7080499999999998E-3</c:v>
                </c:pt>
                <c:pt idx="30">
                  <c:v>1.7876999999999999E-3</c:v>
                </c:pt>
                <c:pt idx="31">
                  <c:v>1.8673499999999998E-3</c:v>
                </c:pt>
                <c:pt idx="32">
                  <c:v>1.9558500000000003E-3</c:v>
                </c:pt>
                <c:pt idx="33">
                  <c:v>2.0355E-3</c:v>
                </c:pt>
                <c:pt idx="34">
                  <c:v>2.1151499999999997E-3</c:v>
                </c:pt>
                <c:pt idx="35">
                  <c:v>2.1947999999999998E-3</c:v>
                </c:pt>
                <c:pt idx="36">
                  <c:v>2.2744499999999999E-3</c:v>
                </c:pt>
                <c:pt idx="37">
                  <c:v>2.3541E-3</c:v>
                </c:pt>
                <c:pt idx="38">
                  <c:v>2.4426000000000001E-3</c:v>
                </c:pt>
                <c:pt idx="39">
                  <c:v>2.5222500000000002E-3</c:v>
                </c:pt>
                <c:pt idx="40">
                  <c:v>2.6019000000000003E-3</c:v>
                </c:pt>
                <c:pt idx="41">
                  <c:v>2.6815499999999996E-3</c:v>
                </c:pt>
                <c:pt idx="42">
                  <c:v>2.7611999999999997E-3</c:v>
                </c:pt>
                <c:pt idx="43">
                  <c:v>2.8408500000000002E-3</c:v>
                </c:pt>
                <c:pt idx="44">
                  <c:v>2.9293499999999998E-3</c:v>
                </c:pt>
                <c:pt idx="45">
                  <c:v>3.009E-3</c:v>
                </c:pt>
                <c:pt idx="46">
                  <c:v>3.0886500000000005E-3</c:v>
                </c:pt>
                <c:pt idx="47">
                  <c:v>3.1683000000000002E-3</c:v>
                </c:pt>
                <c:pt idx="48">
                  <c:v>3.2479499999999999E-3</c:v>
                </c:pt>
                <c:pt idx="49">
                  <c:v>3.3276E-3</c:v>
                </c:pt>
                <c:pt idx="50">
                  <c:v>3.4072500000000001E-3</c:v>
                </c:pt>
                <c:pt idx="51">
                  <c:v>3.4957500000000002E-3</c:v>
                </c:pt>
                <c:pt idx="52">
                  <c:v>3.5754000000000003E-3</c:v>
                </c:pt>
                <c:pt idx="53">
                  <c:v>3.6550500000000004E-3</c:v>
                </c:pt>
                <c:pt idx="54">
                  <c:v>3.7346999999999997E-3</c:v>
                </c:pt>
                <c:pt idx="55">
                  <c:v>3.8143499999999998E-3</c:v>
                </c:pt>
                <c:pt idx="56">
                  <c:v>3.8940000000000003E-3</c:v>
                </c:pt>
                <c:pt idx="57">
                  <c:v>3.9824999999999999E-3</c:v>
                </c:pt>
                <c:pt idx="58">
                  <c:v>4.0621499999999996E-3</c:v>
                </c:pt>
                <c:pt idx="59">
                  <c:v>4.1418000000000002E-3</c:v>
                </c:pt>
                <c:pt idx="60">
                  <c:v>4.2214499999999999E-3</c:v>
                </c:pt>
                <c:pt idx="61">
                  <c:v>4.3011000000000004E-3</c:v>
                </c:pt>
                <c:pt idx="62">
                  <c:v>4.3895999999999996E-3</c:v>
                </c:pt>
                <c:pt idx="63">
                  <c:v>4.4692500000000001E-3</c:v>
                </c:pt>
                <c:pt idx="64">
                  <c:v>4.5488999999999998E-3</c:v>
                </c:pt>
                <c:pt idx="65">
                  <c:v>4.6285499999999995E-3</c:v>
                </c:pt>
                <c:pt idx="66">
                  <c:v>4.7082000000000001E-3</c:v>
                </c:pt>
                <c:pt idx="67">
                  <c:v>4.7878499999999997E-3</c:v>
                </c:pt>
                <c:pt idx="68">
                  <c:v>4.8675000000000003E-3</c:v>
                </c:pt>
                <c:pt idx="69">
                  <c:v>4.9560000000000003E-3</c:v>
                </c:pt>
                <c:pt idx="70">
                  <c:v>5.03565E-3</c:v>
                </c:pt>
                <c:pt idx="71">
                  <c:v>5.1153000000000006E-3</c:v>
                </c:pt>
                <c:pt idx="72">
                  <c:v>5.1949499999999994E-3</c:v>
                </c:pt>
                <c:pt idx="73">
                  <c:v>5.2745999999999991E-3</c:v>
                </c:pt>
                <c:pt idx="74">
                  <c:v>5.3542499999999996E-3</c:v>
                </c:pt>
                <c:pt idx="75">
                  <c:v>5.4427499999999997E-3</c:v>
                </c:pt>
                <c:pt idx="76">
                  <c:v>5.5223999999999994E-3</c:v>
                </c:pt>
                <c:pt idx="77">
                  <c:v>5.6020499999999999E-3</c:v>
                </c:pt>
                <c:pt idx="78">
                  <c:v>5.6817000000000005E-3</c:v>
                </c:pt>
                <c:pt idx="79">
                  <c:v>5.7613499999999993E-3</c:v>
                </c:pt>
                <c:pt idx="80">
                  <c:v>5.8498500000000002E-3</c:v>
                </c:pt>
                <c:pt idx="81">
                  <c:v>5.9295000000000007E-3</c:v>
                </c:pt>
                <c:pt idx="82">
                  <c:v>6.0091499999999996E-3</c:v>
                </c:pt>
                <c:pt idx="83">
                  <c:v>6.0888000000000001E-3</c:v>
                </c:pt>
                <c:pt idx="84">
                  <c:v>6.1684499999999998E-3</c:v>
                </c:pt>
                <c:pt idx="85">
                  <c:v>6.2481000000000012E-3</c:v>
                </c:pt>
                <c:pt idx="86">
                  <c:v>6.32775E-3</c:v>
                </c:pt>
                <c:pt idx="87">
                  <c:v>6.4162499999999992E-3</c:v>
                </c:pt>
                <c:pt idx="88">
                  <c:v>6.4958999999999998E-3</c:v>
                </c:pt>
                <c:pt idx="89">
                  <c:v>6.5755500000000003E-3</c:v>
                </c:pt>
                <c:pt idx="90">
                  <c:v>6.6552E-3</c:v>
                </c:pt>
                <c:pt idx="91">
                  <c:v>6.7348499999999988E-3</c:v>
                </c:pt>
                <c:pt idx="92">
                  <c:v>6.8145000000000002E-3</c:v>
                </c:pt>
                <c:pt idx="93">
                  <c:v>6.9029999999999994E-3</c:v>
                </c:pt>
                <c:pt idx="94">
                  <c:v>6.9826499999999991E-3</c:v>
                </c:pt>
                <c:pt idx="95">
                  <c:v>7.0623000000000005E-3</c:v>
                </c:pt>
                <c:pt idx="96">
                  <c:v>7.1419500000000002E-3</c:v>
                </c:pt>
                <c:pt idx="97">
                  <c:v>7.2215999999999999E-3</c:v>
                </c:pt>
                <c:pt idx="98">
                  <c:v>7.3101000000000008E-3</c:v>
                </c:pt>
                <c:pt idx="99">
                  <c:v>7.3897499999999996E-3</c:v>
                </c:pt>
                <c:pt idx="100">
                  <c:v>7.4693999999999993E-3</c:v>
                </c:pt>
                <c:pt idx="101">
                  <c:v>7.5490500000000007E-3</c:v>
                </c:pt>
                <c:pt idx="102">
                  <c:v>7.6286999999999995E-3</c:v>
                </c:pt>
                <c:pt idx="103">
                  <c:v>7.7083499999999992E-3</c:v>
                </c:pt>
                <c:pt idx="104">
                  <c:v>7.7880000000000007E-3</c:v>
                </c:pt>
                <c:pt idx="105">
                  <c:v>7.8764999999999998E-3</c:v>
                </c:pt>
                <c:pt idx="106">
                  <c:v>7.9561500000000004E-3</c:v>
                </c:pt>
                <c:pt idx="107">
                  <c:v>8.0357999999999992E-3</c:v>
                </c:pt>
                <c:pt idx="108">
                  <c:v>8.1154500000000015E-3</c:v>
                </c:pt>
                <c:pt idx="109">
                  <c:v>8.1951000000000003E-3</c:v>
                </c:pt>
                <c:pt idx="110">
                  <c:v>8.2836000000000003E-3</c:v>
                </c:pt>
                <c:pt idx="111">
                  <c:v>8.3632499999999992E-3</c:v>
                </c:pt>
                <c:pt idx="112">
                  <c:v>8.4428999999999997E-3</c:v>
                </c:pt>
                <c:pt idx="113">
                  <c:v>8.5225499999999985E-3</c:v>
                </c:pt>
                <c:pt idx="114">
                  <c:v>8.6021999999999991E-3</c:v>
                </c:pt>
                <c:pt idx="115">
                  <c:v>8.6818499999999996E-3</c:v>
                </c:pt>
                <c:pt idx="116">
                  <c:v>8.7703499999999997E-3</c:v>
                </c:pt>
                <c:pt idx="117">
                  <c:v>8.8500000000000002E-3</c:v>
                </c:pt>
                <c:pt idx="118">
                  <c:v>8.929649999999999E-3</c:v>
                </c:pt>
                <c:pt idx="119">
                  <c:v>9.0092999999999996E-3</c:v>
                </c:pt>
                <c:pt idx="120">
                  <c:v>9.0889499999999984E-3</c:v>
                </c:pt>
                <c:pt idx="121">
                  <c:v>9.168599999999999E-3</c:v>
                </c:pt>
                <c:pt idx="122">
                  <c:v>9.2570999999999973E-3</c:v>
                </c:pt>
                <c:pt idx="123">
                  <c:v>9.3367499999999996E-3</c:v>
                </c:pt>
                <c:pt idx="124">
                  <c:v>9.4163999999999966E-3</c:v>
                </c:pt>
                <c:pt idx="125">
                  <c:v>9.4960499999999989E-3</c:v>
                </c:pt>
                <c:pt idx="126">
                  <c:v>9.5756999999999978E-3</c:v>
                </c:pt>
                <c:pt idx="127">
                  <c:v>9.6553499999999983E-3</c:v>
                </c:pt>
                <c:pt idx="128">
                  <c:v>9.7438500000000001E-3</c:v>
                </c:pt>
                <c:pt idx="129">
                  <c:v>9.8234999999999989E-3</c:v>
                </c:pt>
                <c:pt idx="130">
                  <c:v>9.9031500000000012E-3</c:v>
                </c:pt>
                <c:pt idx="131">
                  <c:v>9.9827999999999983E-3</c:v>
                </c:pt>
                <c:pt idx="132">
                  <c:v>1.0062450000000001E-2</c:v>
                </c:pt>
                <c:pt idx="133">
                  <c:v>1.0142099999999998E-2</c:v>
                </c:pt>
                <c:pt idx="134">
                  <c:v>1.0230599999999999E-2</c:v>
                </c:pt>
                <c:pt idx="135">
                  <c:v>1.0310249999999997E-2</c:v>
                </c:pt>
                <c:pt idx="136">
                  <c:v>1.0389899999999999E-2</c:v>
                </c:pt>
                <c:pt idx="137">
                  <c:v>1.0469549999999999E-2</c:v>
                </c:pt>
                <c:pt idx="138">
                  <c:v>1.0549199999999998E-2</c:v>
                </c:pt>
                <c:pt idx="139">
                  <c:v>1.0628849999999999E-2</c:v>
                </c:pt>
                <c:pt idx="140">
                  <c:v>1.0708499999999999E-2</c:v>
                </c:pt>
                <c:pt idx="141">
                  <c:v>1.0796999999999999E-2</c:v>
                </c:pt>
                <c:pt idx="142">
                  <c:v>1.0876649999999996E-2</c:v>
                </c:pt>
                <c:pt idx="143">
                  <c:v>1.0956299999999999E-2</c:v>
                </c:pt>
                <c:pt idx="144">
                  <c:v>1.1035949999999999E-2</c:v>
                </c:pt>
                <c:pt idx="145">
                  <c:v>1.1115599999999998E-2</c:v>
                </c:pt>
                <c:pt idx="146">
                  <c:v>1.12041E-2</c:v>
                </c:pt>
                <c:pt idx="147">
                  <c:v>1.1283749999999999E-2</c:v>
                </c:pt>
                <c:pt idx="148">
                  <c:v>1.1363399999999997E-2</c:v>
                </c:pt>
                <c:pt idx="149">
                  <c:v>1.144305E-2</c:v>
                </c:pt>
                <c:pt idx="150">
                  <c:v>1.1522699999999999E-2</c:v>
                </c:pt>
                <c:pt idx="151">
                  <c:v>1.1602349999999999E-2</c:v>
                </c:pt>
                <c:pt idx="152">
                  <c:v>1.1690849999999999E-2</c:v>
                </c:pt>
                <c:pt idx="153">
                  <c:v>1.1770499999999996E-2</c:v>
                </c:pt>
                <c:pt idx="154">
                  <c:v>1.1850149999999997E-2</c:v>
                </c:pt>
                <c:pt idx="155">
                  <c:v>1.1929799999999997E-2</c:v>
                </c:pt>
                <c:pt idx="156">
                  <c:v>1.200945E-2</c:v>
                </c:pt>
                <c:pt idx="157">
                  <c:v>1.2089099999999998E-2</c:v>
                </c:pt>
                <c:pt idx="158">
                  <c:v>1.21776E-2</c:v>
                </c:pt>
                <c:pt idx="159">
                  <c:v>1.2257249999999999E-2</c:v>
                </c:pt>
                <c:pt idx="160">
                  <c:v>1.2336899999999998E-2</c:v>
                </c:pt>
                <c:pt idx="161">
                  <c:v>1.2416549999999997E-2</c:v>
                </c:pt>
                <c:pt idx="162">
                  <c:v>1.2496199999999999E-2</c:v>
                </c:pt>
                <c:pt idx="163">
                  <c:v>1.257585E-2</c:v>
                </c:pt>
                <c:pt idx="164">
                  <c:v>1.2664349999999998E-2</c:v>
                </c:pt>
                <c:pt idx="165">
                  <c:v>1.2744E-2</c:v>
                </c:pt>
                <c:pt idx="166">
                  <c:v>1.2823649999999997E-2</c:v>
                </c:pt>
                <c:pt idx="167">
                  <c:v>1.2903299999999998E-2</c:v>
                </c:pt>
                <c:pt idx="168">
                  <c:v>1.298295E-2</c:v>
                </c:pt>
                <c:pt idx="169">
                  <c:v>1.3062600000000001E-2</c:v>
                </c:pt>
                <c:pt idx="170">
                  <c:v>1.3151100000000001E-2</c:v>
                </c:pt>
                <c:pt idx="171">
                  <c:v>1.3230749999999998E-2</c:v>
                </c:pt>
                <c:pt idx="172">
                  <c:v>1.33104E-2</c:v>
                </c:pt>
                <c:pt idx="173">
                  <c:v>1.3390049999999997E-2</c:v>
                </c:pt>
                <c:pt idx="174">
                  <c:v>1.3469699999999996E-2</c:v>
                </c:pt>
                <c:pt idx="175">
                  <c:v>1.354935E-2</c:v>
                </c:pt>
                <c:pt idx="176">
                  <c:v>1.3637849999999998E-2</c:v>
                </c:pt>
                <c:pt idx="177">
                  <c:v>1.3717499999999999E-2</c:v>
                </c:pt>
                <c:pt idx="178">
                  <c:v>1.3797149999999998E-2</c:v>
                </c:pt>
                <c:pt idx="179">
                  <c:v>1.3876799999999998E-2</c:v>
                </c:pt>
                <c:pt idx="180">
                  <c:v>1.3956449999999999E-2</c:v>
                </c:pt>
                <c:pt idx="181">
                  <c:v>1.4036099999999996E-2</c:v>
                </c:pt>
                <c:pt idx="182">
                  <c:v>1.4124599999999998E-2</c:v>
                </c:pt>
                <c:pt idx="183">
                  <c:v>1.4204249999999998E-2</c:v>
                </c:pt>
                <c:pt idx="184">
                  <c:v>1.4283899999999999E-2</c:v>
                </c:pt>
                <c:pt idx="185">
                  <c:v>1.4363549999999998E-2</c:v>
                </c:pt>
                <c:pt idx="186">
                  <c:v>1.4443199999999998E-2</c:v>
                </c:pt>
                <c:pt idx="187">
                  <c:v>1.4522849999999999E-2</c:v>
                </c:pt>
                <c:pt idx="188">
                  <c:v>1.4611349999999999E-2</c:v>
                </c:pt>
                <c:pt idx="189">
                  <c:v>1.4690999999999999E-2</c:v>
                </c:pt>
                <c:pt idx="190">
                  <c:v>1.4770649999999998E-2</c:v>
                </c:pt>
                <c:pt idx="191">
                  <c:v>1.4850299999999999E-2</c:v>
                </c:pt>
                <c:pt idx="192">
                  <c:v>1.4929949999999999E-2</c:v>
                </c:pt>
                <c:pt idx="193">
                  <c:v>1.5009599999999998E-2</c:v>
                </c:pt>
                <c:pt idx="194">
                  <c:v>1.5098100000000001E-2</c:v>
                </c:pt>
                <c:pt idx="195">
                  <c:v>1.5177749999999999E-2</c:v>
                </c:pt>
                <c:pt idx="196">
                  <c:v>1.5257399999999999E-2</c:v>
                </c:pt>
                <c:pt idx="197">
                  <c:v>1.5337049999999998E-2</c:v>
                </c:pt>
                <c:pt idx="198">
                  <c:v>1.5416699999999998E-2</c:v>
                </c:pt>
                <c:pt idx="199">
                  <c:v>1.5496349999999999E-2</c:v>
                </c:pt>
                <c:pt idx="200">
                  <c:v>1.5584849999999997E-2</c:v>
                </c:pt>
                <c:pt idx="201">
                  <c:v>1.5664500000000001E-2</c:v>
                </c:pt>
                <c:pt idx="202">
                  <c:v>1.5744149999999998E-2</c:v>
                </c:pt>
                <c:pt idx="203">
                  <c:v>1.5823799999999996E-2</c:v>
                </c:pt>
                <c:pt idx="204">
                  <c:v>1.590345E-2</c:v>
                </c:pt>
                <c:pt idx="205">
                  <c:v>1.5983099999999997E-2</c:v>
                </c:pt>
                <c:pt idx="206">
                  <c:v>1.6062750000000001E-2</c:v>
                </c:pt>
                <c:pt idx="207">
                  <c:v>1.6151249999999995E-2</c:v>
                </c:pt>
                <c:pt idx="208">
                  <c:v>1.6230899999999999E-2</c:v>
                </c:pt>
                <c:pt idx="209">
                  <c:v>1.631055E-2</c:v>
                </c:pt>
                <c:pt idx="210">
                  <c:v>1.6390199999999997E-2</c:v>
                </c:pt>
                <c:pt idx="211">
                  <c:v>1.6469849999999998E-2</c:v>
                </c:pt>
                <c:pt idx="212">
                  <c:v>1.6558349999999996E-2</c:v>
                </c:pt>
                <c:pt idx="213">
                  <c:v>1.6637999999999997E-2</c:v>
                </c:pt>
                <c:pt idx="214">
                  <c:v>1.6717650000000001E-2</c:v>
                </c:pt>
                <c:pt idx="215">
                  <c:v>1.6797300000000001E-2</c:v>
                </c:pt>
                <c:pt idx="216">
                  <c:v>1.6876949999999998E-2</c:v>
                </c:pt>
                <c:pt idx="217">
                  <c:v>1.6956599999999999E-2</c:v>
                </c:pt>
                <c:pt idx="218">
                  <c:v>1.7045099999999997E-2</c:v>
                </c:pt>
                <c:pt idx="219">
                  <c:v>1.7124749999999998E-2</c:v>
                </c:pt>
                <c:pt idx="220">
                  <c:v>1.7204399999999998E-2</c:v>
                </c:pt>
                <c:pt idx="221">
                  <c:v>1.7284049999999999E-2</c:v>
                </c:pt>
                <c:pt idx="222">
                  <c:v>1.7363699999999999E-2</c:v>
                </c:pt>
                <c:pt idx="223">
                  <c:v>1.7443349999999996E-2</c:v>
                </c:pt>
                <c:pt idx="224">
                  <c:v>1.7531849999999998E-2</c:v>
                </c:pt>
                <c:pt idx="225">
                  <c:v>1.7611499999999999E-2</c:v>
                </c:pt>
                <c:pt idx="226">
                  <c:v>1.7691149999999999E-2</c:v>
                </c:pt>
                <c:pt idx="227">
                  <c:v>1.77708E-2</c:v>
                </c:pt>
                <c:pt idx="228">
                  <c:v>1.785045E-2</c:v>
                </c:pt>
              </c:numCache>
            </c:numRef>
          </c:xVal>
          <c:yVal>
            <c:numRef>
              <c:f>'S3'!$F$7:$F$235</c:f>
              <c:numCache>
                <c:formatCode>General</c:formatCode>
                <c:ptCount val="229"/>
                <c:pt idx="0">
                  <c:v>0.27836605804711739</c:v>
                </c:pt>
                <c:pt idx="1">
                  <c:v>2.505294522424056E-2</c:v>
                </c:pt>
                <c:pt idx="2">
                  <c:v>6.1240532770365827E-2</c:v>
                </c:pt>
                <c:pt idx="3">
                  <c:v>0.12804838670167401</c:v>
                </c:pt>
                <c:pt idx="4">
                  <c:v>0.20320722237439565</c:v>
                </c:pt>
                <c:pt idx="5">
                  <c:v>0.20877454353533803</c:v>
                </c:pt>
                <c:pt idx="6">
                  <c:v>4.7322229868009956E-2</c:v>
                </c:pt>
                <c:pt idx="7">
                  <c:v>0.25888043398381916</c:v>
                </c:pt>
                <c:pt idx="8">
                  <c:v>0.24774579166193447</c:v>
                </c:pt>
                <c:pt idx="9">
                  <c:v>0.17536033546728755</c:v>
                </c:pt>
                <c:pt idx="10">
                  <c:v>0.6012040969081327</c:v>
                </c:pt>
                <c:pt idx="11">
                  <c:v>1.2719264689933616</c:v>
                </c:pt>
                <c:pt idx="12">
                  <c:v>2.3071627071287044</c:v>
                </c:pt>
                <c:pt idx="13">
                  <c:v>3.2003662608367907</c:v>
                </c:pt>
                <c:pt idx="14">
                  <c:v>4.2604497442964195</c:v>
                </c:pt>
                <c:pt idx="15">
                  <c:v>5.2369231167909858</c:v>
                </c:pt>
                <c:pt idx="16">
                  <c:v>6.2383703734726064</c:v>
                </c:pt>
                <c:pt idx="17">
                  <c:v>7.2313778997844622</c:v>
                </c:pt>
                <c:pt idx="18">
                  <c:v>8.4134875997942338</c:v>
                </c:pt>
                <c:pt idx="19">
                  <c:v>9.559324058969624</c:v>
                </c:pt>
                <c:pt idx="20">
                  <c:v>10.702278188530094</c:v>
                </c:pt>
                <c:pt idx="21">
                  <c:v>11.753274280757777</c:v>
                </c:pt>
                <c:pt idx="22">
                  <c:v>12.715222223636092</c:v>
                </c:pt>
                <c:pt idx="23">
                  <c:v>13.849551144432459</c:v>
                </c:pt>
                <c:pt idx="24">
                  <c:v>14.961537253844375</c:v>
                </c:pt>
                <c:pt idx="25">
                  <c:v>16.193034465392419</c:v>
                </c:pt>
                <c:pt idx="26">
                  <c:v>17.071219701072437</c:v>
                </c:pt>
                <c:pt idx="27">
                  <c:v>18.463763643155456</c:v>
                </c:pt>
                <c:pt idx="28">
                  <c:v>19.681080752657284</c:v>
                </c:pt>
                <c:pt idx="29">
                  <c:v>20.319887663320845</c:v>
                </c:pt>
                <c:pt idx="30">
                  <c:v>21.631601705729778</c:v>
                </c:pt>
                <c:pt idx="31">
                  <c:v>22.651255903719587</c:v>
                </c:pt>
                <c:pt idx="32">
                  <c:v>23.848698470027077</c:v>
                </c:pt>
                <c:pt idx="33">
                  <c:v>24.921042147196079</c:v>
                </c:pt>
                <c:pt idx="34">
                  <c:v>25.898788958530279</c:v>
                </c:pt>
                <c:pt idx="35">
                  <c:v>27.198985705123494</c:v>
                </c:pt>
                <c:pt idx="36">
                  <c:v>28.282254182975443</c:v>
                </c:pt>
                <c:pt idx="37">
                  <c:v>29.471103395550934</c:v>
                </c:pt>
                <c:pt idx="38">
                  <c:v>30.59027102008913</c:v>
                </c:pt>
                <c:pt idx="39">
                  <c:v>31.80956883820377</c:v>
                </c:pt>
                <c:pt idx="40">
                  <c:v>32.731371672760105</c:v>
                </c:pt>
                <c:pt idx="41">
                  <c:v>33.853267219978363</c:v>
                </c:pt>
                <c:pt idx="42">
                  <c:v>35.089071587287812</c:v>
                </c:pt>
                <c:pt idx="43">
                  <c:v>36.252551855174076</c:v>
                </c:pt>
                <c:pt idx="44">
                  <c:v>37.32135413661706</c:v>
                </c:pt>
                <c:pt idx="45">
                  <c:v>38.559776146367106</c:v>
                </c:pt>
                <c:pt idx="46">
                  <c:v>39.723108349669943</c:v>
                </c:pt>
                <c:pt idx="47">
                  <c:v>41.000339680343913</c:v>
                </c:pt>
                <c:pt idx="48">
                  <c:v>42.066314886080782</c:v>
                </c:pt>
                <c:pt idx="49">
                  <c:v>42.99052811385841</c:v>
                </c:pt>
                <c:pt idx="50">
                  <c:v>44.495503030084137</c:v>
                </c:pt>
                <c:pt idx="51">
                  <c:v>45.400066453459154</c:v>
                </c:pt>
                <c:pt idx="52">
                  <c:v>46.615961300882532</c:v>
                </c:pt>
                <c:pt idx="53">
                  <c:v>47.612307537168142</c:v>
                </c:pt>
                <c:pt idx="54">
                  <c:v>49.114335498854246</c:v>
                </c:pt>
                <c:pt idx="55">
                  <c:v>49.921688933936643</c:v>
                </c:pt>
                <c:pt idx="56">
                  <c:v>51.09578993606489</c:v>
                </c:pt>
                <c:pt idx="57">
                  <c:v>52.264177734849092</c:v>
                </c:pt>
                <c:pt idx="58">
                  <c:v>53.454903557713095</c:v>
                </c:pt>
                <c:pt idx="59">
                  <c:v>54.673391698511729</c:v>
                </c:pt>
                <c:pt idx="60">
                  <c:v>55.841852916872661</c:v>
                </c:pt>
                <c:pt idx="61">
                  <c:v>56.715815838096177</c:v>
                </c:pt>
                <c:pt idx="62">
                  <c:v>57.934133915897824</c:v>
                </c:pt>
                <c:pt idx="63">
                  <c:v>59.252576278824115</c:v>
                </c:pt>
                <c:pt idx="64">
                  <c:v>60.354322248268012</c:v>
                </c:pt>
                <c:pt idx="65">
                  <c:v>61.467175984097089</c:v>
                </c:pt>
                <c:pt idx="66">
                  <c:v>62.471690177630947</c:v>
                </c:pt>
                <c:pt idx="67">
                  <c:v>63.89288235221477</c:v>
                </c:pt>
                <c:pt idx="68">
                  <c:v>64.822398154210333</c:v>
                </c:pt>
                <c:pt idx="69">
                  <c:v>66.029585056419251</c:v>
                </c:pt>
                <c:pt idx="70">
                  <c:v>67.170225478406863</c:v>
                </c:pt>
                <c:pt idx="71">
                  <c:v>68.252542416807515</c:v>
                </c:pt>
                <c:pt idx="72">
                  <c:v>69.204322336986763</c:v>
                </c:pt>
                <c:pt idx="73">
                  <c:v>70.494983428311826</c:v>
                </c:pt>
                <c:pt idx="74">
                  <c:v>71.61622386769038</c:v>
                </c:pt>
                <c:pt idx="75">
                  <c:v>72.715166132690968</c:v>
                </c:pt>
                <c:pt idx="76">
                  <c:v>73.658685942959465</c:v>
                </c:pt>
                <c:pt idx="77">
                  <c:v>75.043843909688164</c:v>
                </c:pt>
                <c:pt idx="78">
                  <c:v>76.123502650935635</c:v>
                </c:pt>
                <c:pt idx="79">
                  <c:v>77.311504910892239</c:v>
                </c:pt>
                <c:pt idx="80">
                  <c:v>78.263381908547998</c:v>
                </c:pt>
                <c:pt idx="81">
                  <c:v>79.429224301315116</c:v>
                </c:pt>
                <c:pt idx="82">
                  <c:v>80.653420397606951</c:v>
                </c:pt>
                <c:pt idx="83">
                  <c:v>81.797105994223372</c:v>
                </c:pt>
                <c:pt idx="84">
                  <c:v>83.038031079685226</c:v>
                </c:pt>
                <c:pt idx="85">
                  <c:v>84.22900083031027</c:v>
                </c:pt>
                <c:pt idx="86">
                  <c:v>85.15616970966002</c:v>
                </c:pt>
                <c:pt idx="87">
                  <c:v>85.991692285477896</c:v>
                </c:pt>
                <c:pt idx="88">
                  <c:v>87.143909976500368</c:v>
                </c:pt>
                <c:pt idx="89">
                  <c:v>88.335053603939244</c:v>
                </c:pt>
                <c:pt idx="90">
                  <c:v>89.423487092054543</c:v>
                </c:pt>
                <c:pt idx="91">
                  <c:v>90.528633169316578</c:v>
                </c:pt>
                <c:pt idx="92">
                  <c:v>91.55329162922645</c:v>
                </c:pt>
                <c:pt idx="93">
                  <c:v>92.589107342684215</c:v>
                </c:pt>
                <c:pt idx="94">
                  <c:v>93.849942882830575</c:v>
                </c:pt>
                <c:pt idx="95">
                  <c:v>95.05529192806631</c:v>
                </c:pt>
                <c:pt idx="96">
                  <c:v>96.063519150784501</c:v>
                </c:pt>
                <c:pt idx="97">
                  <c:v>97.063476012640052</c:v>
                </c:pt>
                <c:pt idx="98">
                  <c:v>98.224603146538584</c:v>
                </c:pt>
                <c:pt idx="99">
                  <c:v>99.269131049729538</c:v>
                </c:pt>
                <c:pt idx="100">
                  <c:v>100.3914888065668</c:v>
                </c:pt>
                <c:pt idx="101">
                  <c:v>101.5111391501714</c:v>
                </c:pt>
                <c:pt idx="102">
                  <c:v>102.55587533349647</c:v>
                </c:pt>
                <c:pt idx="103">
                  <c:v>103.73121652665552</c:v>
                </c:pt>
                <c:pt idx="104">
                  <c:v>104.68445096192177</c:v>
                </c:pt>
                <c:pt idx="105">
                  <c:v>105.79059499387876</c:v>
                </c:pt>
                <c:pt idx="106">
                  <c:v>106.84953040500591</c:v>
                </c:pt>
                <c:pt idx="107">
                  <c:v>107.76134718037453</c:v>
                </c:pt>
                <c:pt idx="108">
                  <c:v>109.11207024150622</c:v>
                </c:pt>
                <c:pt idx="109">
                  <c:v>109.96850575658227</c:v>
                </c:pt>
                <c:pt idx="110">
                  <c:v>111.14455318439639</c:v>
                </c:pt>
                <c:pt idx="111">
                  <c:v>112.19836809046733</c:v>
                </c:pt>
                <c:pt idx="112">
                  <c:v>113.17728155106684</c:v>
                </c:pt>
                <c:pt idx="113">
                  <c:v>114.35349034409735</c:v>
                </c:pt>
                <c:pt idx="114">
                  <c:v>115.33536764740597</c:v>
                </c:pt>
                <c:pt idx="115">
                  <c:v>116.44233152480994</c:v>
                </c:pt>
                <c:pt idx="116">
                  <c:v>117.61623873004397</c:v>
                </c:pt>
                <c:pt idx="117">
                  <c:v>118.65119563789253</c:v>
                </c:pt>
                <c:pt idx="118">
                  <c:v>119.55014648929253</c:v>
                </c:pt>
                <c:pt idx="119">
                  <c:v>120.61308490642172</c:v>
                </c:pt>
                <c:pt idx="120">
                  <c:v>121.57612903167656</c:v>
                </c:pt>
                <c:pt idx="121">
                  <c:v>122.66705950002115</c:v>
                </c:pt>
                <c:pt idx="122">
                  <c:v>123.69445035641991</c:v>
                </c:pt>
                <c:pt idx="123">
                  <c:v>124.76061347747199</c:v>
                </c:pt>
                <c:pt idx="124">
                  <c:v>125.94912332195376</c:v>
                </c:pt>
                <c:pt idx="125">
                  <c:v>126.79049727966772</c:v>
                </c:pt>
                <c:pt idx="126">
                  <c:v>127.8375611365352</c:v>
                </c:pt>
                <c:pt idx="127">
                  <c:v>128.92363888440485</c:v>
                </c:pt>
                <c:pt idx="128">
                  <c:v>130.10738444180438</c:v>
                </c:pt>
                <c:pt idx="129">
                  <c:v>131.03813949556454</c:v>
                </c:pt>
                <c:pt idx="130">
                  <c:v>132.060700558973</c:v>
                </c:pt>
                <c:pt idx="131">
                  <c:v>133.18341084269204</c:v>
                </c:pt>
                <c:pt idx="132">
                  <c:v>134.23401335413837</c:v>
                </c:pt>
                <c:pt idx="133">
                  <c:v>135.26807590709757</c:v>
                </c:pt>
                <c:pt idx="134">
                  <c:v>136.12481664417473</c:v>
                </c:pt>
                <c:pt idx="135">
                  <c:v>137.33421134859447</c:v>
                </c:pt>
                <c:pt idx="136">
                  <c:v>138.26865343109827</c:v>
                </c:pt>
                <c:pt idx="137">
                  <c:v>139.26992058990919</c:v>
                </c:pt>
                <c:pt idx="138">
                  <c:v>140.30189404363446</c:v>
                </c:pt>
                <c:pt idx="139">
                  <c:v>141.4423899495483</c:v>
                </c:pt>
                <c:pt idx="140">
                  <c:v>142.28845404399075</c:v>
                </c:pt>
                <c:pt idx="141">
                  <c:v>143.34911371030779</c:v>
                </c:pt>
                <c:pt idx="142">
                  <c:v>144.27328652668265</c:v>
                </c:pt>
                <c:pt idx="143">
                  <c:v>144.9057728122516</c:v>
                </c:pt>
                <c:pt idx="144">
                  <c:v>145.70237094432483</c:v>
                </c:pt>
                <c:pt idx="145">
                  <c:v>146.54079952833655</c:v>
                </c:pt>
                <c:pt idx="146">
                  <c:v>147.65230093820497</c:v>
                </c:pt>
                <c:pt idx="147">
                  <c:v>148.79958269317839</c:v>
                </c:pt>
                <c:pt idx="148">
                  <c:v>149.64681388122455</c:v>
                </c:pt>
                <c:pt idx="149">
                  <c:v>150.6526457158559</c:v>
                </c:pt>
                <c:pt idx="150">
                  <c:v>151.64751780498901</c:v>
                </c:pt>
                <c:pt idx="151">
                  <c:v>152.58972974532361</c:v>
                </c:pt>
                <c:pt idx="152">
                  <c:v>153.62724253705468</c:v>
                </c:pt>
                <c:pt idx="153">
                  <c:v>154.61149650079946</c:v>
                </c:pt>
                <c:pt idx="154">
                  <c:v>155.66264562176818</c:v>
                </c:pt>
                <c:pt idx="155">
                  <c:v>156.68060158523903</c:v>
                </c:pt>
                <c:pt idx="156">
                  <c:v>157.67092366356457</c:v>
                </c:pt>
                <c:pt idx="157">
                  <c:v>158.49179455136021</c:v>
                </c:pt>
                <c:pt idx="158">
                  <c:v>159.62776325434422</c:v>
                </c:pt>
                <c:pt idx="159">
                  <c:v>160.81884772658094</c:v>
                </c:pt>
                <c:pt idx="160">
                  <c:v>161.62077863864801</c:v>
                </c:pt>
                <c:pt idx="161">
                  <c:v>162.51465157852348</c:v>
                </c:pt>
                <c:pt idx="162">
                  <c:v>163.77026395900006</c:v>
                </c:pt>
                <c:pt idx="163">
                  <c:v>164.48092684139149</c:v>
                </c:pt>
                <c:pt idx="164">
                  <c:v>165.48182790101626</c:v>
                </c:pt>
                <c:pt idx="165">
                  <c:v>166.83540259526245</c:v>
                </c:pt>
                <c:pt idx="166">
                  <c:v>167.52157035821469</c:v>
                </c:pt>
                <c:pt idx="167">
                  <c:v>168.49165502624714</c:v>
                </c:pt>
                <c:pt idx="168">
                  <c:v>169.56486460013974</c:v>
                </c:pt>
                <c:pt idx="169">
                  <c:v>170.57150330292467</c:v>
                </c:pt>
                <c:pt idx="170">
                  <c:v>171.59314993868992</c:v>
                </c:pt>
                <c:pt idx="171">
                  <c:v>172.692021826526</c:v>
                </c:pt>
                <c:pt idx="172">
                  <c:v>173.48780266207029</c:v>
                </c:pt>
                <c:pt idx="173">
                  <c:v>174.64273451268684</c:v>
                </c:pt>
                <c:pt idx="174">
                  <c:v>175.34984690469474</c:v>
                </c:pt>
                <c:pt idx="175">
                  <c:v>176.4356210398044</c:v>
                </c:pt>
                <c:pt idx="176">
                  <c:v>177.36954176628694</c:v>
                </c:pt>
                <c:pt idx="177">
                  <c:v>178.43627611143216</c:v>
                </c:pt>
                <c:pt idx="178">
                  <c:v>179.38354050191703</c:v>
                </c:pt>
                <c:pt idx="179">
                  <c:v>180.33101168736601</c:v>
                </c:pt>
                <c:pt idx="180">
                  <c:v>181.29817742403952</c:v>
                </c:pt>
                <c:pt idx="181">
                  <c:v>182.36299092594854</c:v>
                </c:pt>
                <c:pt idx="182">
                  <c:v>183.1702260732682</c:v>
                </c:pt>
                <c:pt idx="183">
                  <c:v>184.34686301877693</c:v>
                </c:pt>
                <c:pt idx="184">
                  <c:v>184.19560787016007</c:v>
                </c:pt>
                <c:pt idx="185">
                  <c:v>185.13040235420442</c:v>
                </c:pt>
                <c:pt idx="186">
                  <c:v>185.31077074795846</c:v>
                </c:pt>
                <c:pt idx="187">
                  <c:v>186.34899552536308</c:v>
                </c:pt>
                <c:pt idx="188">
                  <c:v>187.53070034703899</c:v>
                </c:pt>
                <c:pt idx="189">
                  <c:v>188.43015982804775</c:v>
                </c:pt>
                <c:pt idx="190">
                  <c:v>189.39947159509947</c:v>
                </c:pt>
                <c:pt idx="191">
                  <c:v>190.68098773693131</c:v>
                </c:pt>
                <c:pt idx="192">
                  <c:v>191.37221198171369</c:v>
                </c:pt>
                <c:pt idx="193">
                  <c:v>192.41743565624245</c:v>
                </c:pt>
                <c:pt idx="194">
                  <c:v>193.50045329320966</c:v>
                </c:pt>
                <c:pt idx="195">
                  <c:v>194.48210597823822</c:v>
                </c:pt>
                <c:pt idx="196">
                  <c:v>195.34975685431877</c:v>
                </c:pt>
                <c:pt idx="197">
                  <c:v>196.43777179997693</c:v>
                </c:pt>
                <c:pt idx="198">
                  <c:v>197.39785375739905</c:v>
                </c:pt>
                <c:pt idx="199">
                  <c:v>198.53375276958221</c:v>
                </c:pt>
                <c:pt idx="200">
                  <c:v>199.49299977428342</c:v>
                </c:pt>
                <c:pt idx="201">
                  <c:v>200.39531109355553</c:v>
                </c:pt>
                <c:pt idx="202">
                  <c:v>201.23374983665482</c:v>
                </c:pt>
                <c:pt idx="203">
                  <c:v>202.00830469809532</c:v>
                </c:pt>
                <c:pt idx="204">
                  <c:v>202.8667205180281</c:v>
                </c:pt>
                <c:pt idx="205">
                  <c:v>203.75883099896944</c:v>
                </c:pt>
                <c:pt idx="206">
                  <c:v>204.82405656697549</c:v>
                </c:pt>
                <c:pt idx="207">
                  <c:v>205.8576904395282</c:v>
                </c:pt>
                <c:pt idx="208">
                  <c:v>206.77567901140804</c:v>
                </c:pt>
                <c:pt idx="209">
                  <c:v>207.48196800293164</c:v>
                </c:pt>
                <c:pt idx="210">
                  <c:v>208.76023607390286</c:v>
                </c:pt>
                <c:pt idx="211">
                  <c:v>209.3972848249127</c:v>
                </c:pt>
                <c:pt idx="212">
                  <c:v>210.23430700804997</c:v>
                </c:pt>
                <c:pt idx="213">
                  <c:v>211.39907392623076</c:v>
                </c:pt>
                <c:pt idx="214">
                  <c:v>212.31025872280924</c:v>
                </c:pt>
                <c:pt idx="215">
                  <c:v>212.94827606019891</c:v>
                </c:pt>
                <c:pt idx="216">
                  <c:v>214.30362340858477</c:v>
                </c:pt>
                <c:pt idx="217">
                  <c:v>215.15142915377831</c:v>
                </c:pt>
                <c:pt idx="218">
                  <c:v>216.27203482793641</c:v>
                </c:pt>
                <c:pt idx="219">
                  <c:v>217.15668088047255</c:v>
                </c:pt>
                <c:pt idx="220">
                  <c:v>218.14207528755213</c:v>
                </c:pt>
                <c:pt idx="221">
                  <c:v>219.20312059686137</c:v>
                </c:pt>
                <c:pt idx="222">
                  <c:v>220.35100287161038</c:v>
                </c:pt>
                <c:pt idx="223">
                  <c:v>221.20326220835591</c:v>
                </c:pt>
                <c:pt idx="224">
                  <c:v>222.09127594270402</c:v>
                </c:pt>
                <c:pt idx="225">
                  <c:v>222.12594747977116</c:v>
                </c:pt>
                <c:pt idx="226">
                  <c:v>223.09067306346304</c:v>
                </c:pt>
                <c:pt idx="227">
                  <c:v>206.63437886667157</c:v>
                </c:pt>
                <c:pt idx="228">
                  <c:v>89.641397373828497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D6-449E-ABDE-971C489D6178}"/>
            </c:ext>
          </c:extLst>
        </c:ser>
        <c:ser>
          <c:idx val="3"/>
          <c:order val="3"/>
          <c:tx>
            <c:v>S4</c:v>
          </c:tx>
          <c:marker>
            <c:symbol val="none"/>
          </c:marker>
          <c:xVal>
            <c:numRef>
              <c:f>'S4'!$G$7:$G$250</c:f>
              <c:numCache>
                <c:formatCode>General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7.8974999999999982E-5</c:v>
                </c:pt>
                <c:pt idx="13">
                  <c:v>1.5794999999999996E-4</c:v>
                </c:pt>
                <c:pt idx="14">
                  <c:v>2.3692499999999997E-4</c:v>
                </c:pt>
                <c:pt idx="15">
                  <c:v>3.1589999999999993E-4</c:v>
                </c:pt>
                <c:pt idx="16">
                  <c:v>4.0364999999999997E-4</c:v>
                </c:pt>
                <c:pt idx="17">
                  <c:v>4.8262499999999998E-4</c:v>
                </c:pt>
                <c:pt idx="18">
                  <c:v>5.6159999999999999E-4</c:v>
                </c:pt>
                <c:pt idx="19">
                  <c:v>6.4057499999999989E-4</c:v>
                </c:pt>
                <c:pt idx="20">
                  <c:v>7.195499999999999E-4</c:v>
                </c:pt>
                <c:pt idx="21">
                  <c:v>7.9852500000000002E-4</c:v>
                </c:pt>
                <c:pt idx="22">
                  <c:v>8.8627500000000017E-4</c:v>
                </c:pt>
                <c:pt idx="23">
                  <c:v>9.6524999999999996E-4</c:v>
                </c:pt>
                <c:pt idx="24">
                  <c:v>1.044225E-3</c:v>
                </c:pt>
                <c:pt idx="25">
                  <c:v>1.1232E-3</c:v>
                </c:pt>
                <c:pt idx="26">
                  <c:v>1.202175E-3</c:v>
                </c:pt>
                <c:pt idx="27">
                  <c:v>1.2811499999999998E-3</c:v>
                </c:pt>
                <c:pt idx="28">
                  <c:v>1.3688999999999999E-3</c:v>
                </c:pt>
                <c:pt idx="29">
                  <c:v>1.4478749999999999E-3</c:v>
                </c:pt>
                <c:pt idx="30">
                  <c:v>1.52685E-3</c:v>
                </c:pt>
                <c:pt idx="31">
                  <c:v>1.6058249999999995E-3</c:v>
                </c:pt>
                <c:pt idx="32">
                  <c:v>1.6848000000000002E-3</c:v>
                </c:pt>
                <c:pt idx="33">
                  <c:v>1.763775E-3</c:v>
                </c:pt>
                <c:pt idx="34">
                  <c:v>1.8515249999999999E-3</c:v>
                </c:pt>
                <c:pt idx="35">
                  <c:v>1.9304999999999999E-3</c:v>
                </c:pt>
                <c:pt idx="36">
                  <c:v>2.0094750000000001E-3</c:v>
                </c:pt>
                <c:pt idx="37">
                  <c:v>2.0884499999999999E-3</c:v>
                </c:pt>
                <c:pt idx="38">
                  <c:v>2.1674249999999997E-3</c:v>
                </c:pt>
                <c:pt idx="39">
                  <c:v>2.2464E-3</c:v>
                </c:pt>
                <c:pt idx="40">
                  <c:v>2.3341500000000001E-3</c:v>
                </c:pt>
                <c:pt idx="41">
                  <c:v>2.4131250000000003E-3</c:v>
                </c:pt>
                <c:pt idx="42">
                  <c:v>2.4920999999999997E-3</c:v>
                </c:pt>
                <c:pt idx="43">
                  <c:v>2.5710749999999999E-3</c:v>
                </c:pt>
                <c:pt idx="44">
                  <c:v>2.6500499999999993E-3</c:v>
                </c:pt>
                <c:pt idx="45">
                  <c:v>2.7290249999999999E-3</c:v>
                </c:pt>
                <c:pt idx="46">
                  <c:v>2.8167750000000001E-3</c:v>
                </c:pt>
                <c:pt idx="47">
                  <c:v>2.8957499999999999E-3</c:v>
                </c:pt>
                <c:pt idx="48">
                  <c:v>2.9747250000000001E-3</c:v>
                </c:pt>
                <c:pt idx="49">
                  <c:v>3.0536999999999999E-3</c:v>
                </c:pt>
                <c:pt idx="50">
                  <c:v>3.1326749999999997E-3</c:v>
                </c:pt>
                <c:pt idx="51">
                  <c:v>3.2116499999999991E-3</c:v>
                </c:pt>
                <c:pt idx="52">
                  <c:v>3.2994000000000001E-3</c:v>
                </c:pt>
                <c:pt idx="53">
                  <c:v>3.3783750000000003E-3</c:v>
                </c:pt>
                <c:pt idx="54">
                  <c:v>3.4573499999999997E-3</c:v>
                </c:pt>
                <c:pt idx="55">
                  <c:v>3.5363250000000003E-3</c:v>
                </c:pt>
                <c:pt idx="56">
                  <c:v>3.6152999999999997E-3</c:v>
                </c:pt>
                <c:pt idx="57">
                  <c:v>3.6942749999999995E-3</c:v>
                </c:pt>
                <c:pt idx="58">
                  <c:v>3.7820249999999996E-3</c:v>
                </c:pt>
                <c:pt idx="59">
                  <c:v>3.8609999999999998E-3</c:v>
                </c:pt>
                <c:pt idx="60">
                  <c:v>3.9399749999999992E-3</c:v>
                </c:pt>
                <c:pt idx="61">
                  <c:v>4.0189500000000003E-3</c:v>
                </c:pt>
                <c:pt idx="62">
                  <c:v>4.0979249999999997E-3</c:v>
                </c:pt>
                <c:pt idx="63">
                  <c:v>4.1768999999999999E-3</c:v>
                </c:pt>
                <c:pt idx="64">
                  <c:v>4.26465E-3</c:v>
                </c:pt>
                <c:pt idx="65">
                  <c:v>4.3436249999999994E-3</c:v>
                </c:pt>
                <c:pt idx="66">
                  <c:v>4.4225999999999996E-3</c:v>
                </c:pt>
                <c:pt idx="67">
                  <c:v>4.5015749999999998E-3</c:v>
                </c:pt>
                <c:pt idx="68">
                  <c:v>4.5805500000000001E-3</c:v>
                </c:pt>
                <c:pt idx="69">
                  <c:v>4.6595249999999994E-3</c:v>
                </c:pt>
                <c:pt idx="70">
                  <c:v>4.7472750000000005E-3</c:v>
                </c:pt>
                <c:pt idx="71">
                  <c:v>4.8262500000000007E-3</c:v>
                </c:pt>
                <c:pt idx="72">
                  <c:v>4.905225E-3</c:v>
                </c:pt>
                <c:pt idx="73">
                  <c:v>4.9841999999999994E-3</c:v>
                </c:pt>
                <c:pt idx="74">
                  <c:v>5.0631749999999996E-3</c:v>
                </c:pt>
                <c:pt idx="75">
                  <c:v>5.1421499999999998E-3</c:v>
                </c:pt>
                <c:pt idx="76">
                  <c:v>5.2298999999999991E-3</c:v>
                </c:pt>
                <c:pt idx="77">
                  <c:v>5.3088749999999994E-3</c:v>
                </c:pt>
                <c:pt idx="78">
                  <c:v>5.3878499999999996E-3</c:v>
                </c:pt>
                <c:pt idx="79">
                  <c:v>5.4668249999999998E-3</c:v>
                </c:pt>
                <c:pt idx="80">
                  <c:v>5.5458E-3</c:v>
                </c:pt>
                <c:pt idx="81">
                  <c:v>5.6247749999999994E-3</c:v>
                </c:pt>
                <c:pt idx="82">
                  <c:v>5.7125249999999995E-3</c:v>
                </c:pt>
                <c:pt idx="83">
                  <c:v>5.7914999999999998E-3</c:v>
                </c:pt>
                <c:pt idx="84">
                  <c:v>5.8704749999999991E-3</c:v>
                </c:pt>
                <c:pt idx="85">
                  <c:v>5.9494500000000002E-3</c:v>
                </c:pt>
                <c:pt idx="86">
                  <c:v>6.0284249999999996E-3</c:v>
                </c:pt>
                <c:pt idx="87">
                  <c:v>6.1073999999999998E-3</c:v>
                </c:pt>
                <c:pt idx="88">
                  <c:v>6.1951499999999991E-3</c:v>
                </c:pt>
                <c:pt idx="89">
                  <c:v>6.2741249999999993E-3</c:v>
                </c:pt>
                <c:pt idx="90">
                  <c:v>6.3530999999999995E-3</c:v>
                </c:pt>
                <c:pt idx="91">
                  <c:v>6.4320749999999989E-3</c:v>
                </c:pt>
                <c:pt idx="92">
                  <c:v>6.5110499999999991E-3</c:v>
                </c:pt>
                <c:pt idx="93">
                  <c:v>6.5900250000000002E-3</c:v>
                </c:pt>
                <c:pt idx="94">
                  <c:v>6.6777749999999995E-3</c:v>
                </c:pt>
                <c:pt idx="95">
                  <c:v>6.7567500000000006E-3</c:v>
                </c:pt>
                <c:pt idx="96">
                  <c:v>6.835725E-3</c:v>
                </c:pt>
                <c:pt idx="97">
                  <c:v>6.9146999999999993E-3</c:v>
                </c:pt>
                <c:pt idx="98">
                  <c:v>6.9936749999999995E-3</c:v>
                </c:pt>
                <c:pt idx="99">
                  <c:v>7.0726500000000006E-3</c:v>
                </c:pt>
                <c:pt idx="100">
                  <c:v>7.1603999999999991E-3</c:v>
                </c:pt>
                <c:pt idx="101">
                  <c:v>7.2393749999999993E-3</c:v>
                </c:pt>
                <c:pt idx="102">
                  <c:v>7.3183499999999986E-3</c:v>
                </c:pt>
                <c:pt idx="103">
                  <c:v>7.3973249999999989E-3</c:v>
                </c:pt>
                <c:pt idx="104">
                  <c:v>7.4763E-3</c:v>
                </c:pt>
                <c:pt idx="105">
                  <c:v>7.5552750000000002E-3</c:v>
                </c:pt>
                <c:pt idx="106">
                  <c:v>7.6430250000000003E-3</c:v>
                </c:pt>
                <c:pt idx="107">
                  <c:v>7.7219999999999997E-3</c:v>
                </c:pt>
                <c:pt idx="108">
                  <c:v>7.8009749999999991E-3</c:v>
                </c:pt>
                <c:pt idx="109">
                  <c:v>7.8799499999999984E-3</c:v>
                </c:pt>
                <c:pt idx="110">
                  <c:v>7.9589250000000004E-3</c:v>
                </c:pt>
                <c:pt idx="111">
                  <c:v>8.0379000000000006E-3</c:v>
                </c:pt>
                <c:pt idx="112">
                  <c:v>8.1256499999999999E-3</c:v>
                </c:pt>
                <c:pt idx="113">
                  <c:v>8.2046250000000001E-3</c:v>
                </c:pt>
                <c:pt idx="114">
                  <c:v>8.2835999999999986E-3</c:v>
                </c:pt>
                <c:pt idx="115">
                  <c:v>8.3625750000000006E-3</c:v>
                </c:pt>
                <c:pt idx="116">
                  <c:v>8.4415499999999991E-3</c:v>
                </c:pt>
                <c:pt idx="117">
                  <c:v>8.5205249999999993E-3</c:v>
                </c:pt>
                <c:pt idx="118">
                  <c:v>8.6082750000000003E-3</c:v>
                </c:pt>
                <c:pt idx="119">
                  <c:v>8.6872499999999988E-3</c:v>
                </c:pt>
                <c:pt idx="120">
                  <c:v>8.766224999999999E-3</c:v>
                </c:pt>
                <c:pt idx="121">
                  <c:v>8.8451999999999992E-3</c:v>
                </c:pt>
                <c:pt idx="122">
                  <c:v>8.9241749999999995E-3</c:v>
                </c:pt>
                <c:pt idx="123">
                  <c:v>9.0031499999999997E-3</c:v>
                </c:pt>
                <c:pt idx="124">
                  <c:v>9.090899999999999E-3</c:v>
                </c:pt>
                <c:pt idx="125">
                  <c:v>9.1698749999999992E-3</c:v>
                </c:pt>
                <c:pt idx="126">
                  <c:v>9.2488499999999994E-3</c:v>
                </c:pt>
                <c:pt idx="127">
                  <c:v>9.3278249999999997E-3</c:v>
                </c:pt>
                <c:pt idx="128">
                  <c:v>9.4067999999999999E-3</c:v>
                </c:pt>
                <c:pt idx="129">
                  <c:v>9.4857750000000001E-3</c:v>
                </c:pt>
                <c:pt idx="130">
                  <c:v>9.5735249999999977E-3</c:v>
                </c:pt>
                <c:pt idx="131">
                  <c:v>9.6525000000000014E-3</c:v>
                </c:pt>
                <c:pt idx="132">
                  <c:v>9.7314749999999998E-3</c:v>
                </c:pt>
                <c:pt idx="133">
                  <c:v>9.8104500000000001E-3</c:v>
                </c:pt>
                <c:pt idx="134">
                  <c:v>9.8894250000000003E-3</c:v>
                </c:pt>
                <c:pt idx="135">
                  <c:v>9.9683999999999988E-3</c:v>
                </c:pt>
                <c:pt idx="136">
                  <c:v>1.005615E-2</c:v>
                </c:pt>
                <c:pt idx="137">
                  <c:v>1.0135124999999998E-2</c:v>
                </c:pt>
                <c:pt idx="138">
                  <c:v>1.0214099999999999E-2</c:v>
                </c:pt>
                <c:pt idx="139">
                  <c:v>1.0293075E-2</c:v>
                </c:pt>
                <c:pt idx="140">
                  <c:v>1.0372049999999999E-2</c:v>
                </c:pt>
                <c:pt idx="141">
                  <c:v>1.0451025000000001E-2</c:v>
                </c:pt>
                <c:pt idx="142">
                  <c:v>1.0538775E-2</c:v>
                </c:pt>
                <c:pt idx="143">
                  <c:v>1.0617749999999999E-2</c:v>
                </c:pt>
                <c:pt idx="144">
                  <c:v>1.0696725000000001E-2</c:v>
                </c:pt>
                <c:pt idx="145">
                  <c:v>1.0775699999999999E-2</c:v>
                </c:pt>
                <c:pt idx="146">
                  <c:v>1.0854675000000001E-2</c:v>
                </c:pt>
                <c:pt idx="147">
                  <c:v>1.093365E-2</c:v>
                </c:pt>
                <c:pt idx="148">
                  <c:v>1.1021399999999999E-2</c:v>
                </c:pt>
                <c:pt idx="149">
                  <c:v>1.1100375000000001E-2</c:v>
                </c:pt>
                <c:pt idx="150">
                  <c:v>1.1179349999999999E-2</c:v>
                </c:pt>
                <c:pt idx="151">
                  <c:v>1.1258324999999998E-2</c:v>
                </c:pt>
                <c:pt idx="152">
                  <c:v>1.1337300000000002E-2</c:v>
                </c:pt>
                <c:pt idx="153">
                  <c:v>1.1416274999999998E-2</c:v>
                </c:pt>
                <c:pt idx="154">
                  <c:v>1.1504024999999998E-2</c:v>
                </c:pt>
                <c:pt idx="155">
                  <c:v>1.1583E-2</c:v>
                </c:pt>
                <c:pt idx="156">
                  <c:v>1.1661975E-2</c:v>
                </c:pt>
                <c:pt idx="157">
                  <c:v>1.1740949999999998E-2</c:v>
                </c:pt>
                <c:pt idx="158">
                  <c:v>1.1819925E-2</c:v>
                </c:pt>
                <c:pt idx="159">
                  <c:v>1.1907674999999998E-2</c:v>
                </c:pt>
                <c:pt idx="160">
                  <c:v>1.1986650000000001E-2</c:v>
                </c:pt>
                <c:pt idx="161">
                  <c:v>1.2065625E-2</c:v>
                </c:pt>
                <c:pt idx="162">
                  <c:v>1.2144599999999997E-2</c:v>
                </c:pt>
                <c:pt idx="163">
                  <c:v>1.2223575E-2</c:v>
                </c:pt>
                <c:pt idx="164">
                  <c:v>1.2302549999999999E-2</c:v>
                </c:pt>
                <c:pt idx="165">
                  <c:v>1.2381524999999999E-2</c:v>
                </c:pt>
                <c:pt idx="166">
                  <c:v>1.2469275E-2</c:v>
                </c:pt>
                <c:pt idx="167">
                  <c:v>1.2548249999999999E-2</c:v>
                </c:pt>
                <c:pt idx="168">
                  <c:v>1.2627224999999999E-2</c:v>
                </c:pt>
                <c:pt idx="169">
                  <c:v>1.2706199999999999E-2</c:v>
                </c:pt>
                <c:pt idx="170">
                  <c:v>1.2785174999999999E-2</c:v>
                </c:pt>
                <c:pt idx="171">
                  <c:v>1.2864149999999998E-2</c:v>
                </c:pt>
                <c:pt idx="172">
                  <c:v>1.2951899999999999E-2</c:v>
                </c:pt>
                <c:pt idx="173">
                  <c:v>1.3030874999999999E-2</c:v>
                </c:pt>
                <c:pt idx="174">
                  <c:v>1.3109850000000001E-2</c:v>
                </c:pt>
                <c:pt idx="175">
                  <c:v>1.3188824999999998E-2</c:v>
                </c:pt>
                <c:pt idx="176">
                  <c:v>1.3267799999999998E-2</c:v>
                </c:pt>
                <c:pt idx="177">
                  <c:v>1.3346774999999998E-2</c:v>
                </c:pt>
                <c:pt idx="178">
                  <c:v>1.3434524999999999E-2</c:v>
                </c:pt>
                <c:pt idx="179">
                  <c:v>1.3513500000000001E-2</c:v>
                </c:pt>
                <c:pt idx="180">
                  <c:v>1.3592475E-2</c:v>
                </c:pt>
                <c:pt idx="181">
                  <c:v>1.367145E-2</c:v>
                </c:pt>
                <c:pt idx="182">
                  <c:v>1.3750424999999997E-2</c:v>
                </c:pt>
                <c:pt idx="183">
                  <c:v>1.3829399999999999E-2</c:v>
                </c:pt>
                <c:pt idx="184">
                  <c:v>1.3917149999999998E-2</c:v>
                </c:pt>
                <c:pt idx="185">
                  <c:v>1.3996125E-2</c:v>
                </c:pt>
                <c:pt idx="186">
                  <c:v>1.40751E-2</c:v>
                </c:pt>
                <c:pt idx="187">
                  <c:v>1.4154074999999999E-2</c:v>
                </c:pt>
                <c:pt idx="188">
                  <c:v>1.4233050000000001E-2</c:v>
                </c:pt>
                <c:pt idx="189">
                  <c:v>1.4312024999999999E-2</c:v>
                </c:pt>
                <c:pt idx="190">
                  <c:v>1.4399774999999998E-2</c:v>
                </c:pt>
                <c:pt idx="191">
                  <c:v>1.4478749999999999E-2</c:v>
                </c:pt>
                <c:pt idx="192">
                  <c:v>1.4557724999999999E-2</c:v>
                </c:pt>
                <c:pt idx="193">
                  <c:v>1.4636699999999997E-2</c:v>
                </c:pt>
                <c:pt idx="194">
                  <c:v>1.4715675000000001E-2</c:v>
                </c:pt>
                <c:pt idx="195">
                  <c:v>1.4794649999999998E-2</c:v>
                </c:pt>
                <c:pt idx="196">
                  <c:v>1.48824E-2</c:v>
                </c:pt>
                <c:pt idx="197">
                  <c:v>1.4961374999999999E-2</c:v>
                </c:pt>
                <c:pt idx="198">
                  <c:v>1.5040349999999997E-2</c:v>
                </c:pt>
                <c:pt idx="199">
                  <c:v>1.5119325000000001E-2</c:v>
                </c:pt>
                <c:pt idx="200">
                  <c:v>1.5198299999999998E-2</c:v>
                </c:pt>
                <c:pt idx="201">
                  <c:v>1.5277275000000002E-2</c:v>
                </c:pt>
                <c:pt idx="202">
                  <c:v>1.5365024999999999E-2</c:v>
                </c:pt>
                <c:pt idx="203">
                  <c:v>1.5443999999999999E-2</c:v>
                </c:pt>
                <c:pt idx="204">
                  <c:v>1.5522974999999996E-2</c:v>
                </c:pt>
                <c:pt idx="205">
                  <c:v>1.5601949999999998E-2</c:v>
                </c:pt>
                <c:pt idx="206">
                  <c:v>1.5680924999999998E-2</c:v>
                </c:pt>
                <c:pt idx="207">
                  <c:v>1.5759899999999997E-2</c:v>
                </c:pt>
                <c:pt idx="208">
                  <c:v>1.5847650000000001E-2</c:v>
                </c:pt>
                <c:pt idx="209">
                  <c:v>1.5926625E-2</c:v>
                </c:pt>
                <c:pt idx="210">
                  <c:v>1.6005599999999998E-2</c:v>
                </c:pt>
                <c:pt idx="211">
                  <c:v>1.6084575E-2</c:v>
                </c:pt>
                <c:pt idx="212">
                  <c:v>1.6163549999999999E-2</c:v>
                </c:pt>
                <c:pt idx="213">
                  <c:v>1.6242524999999997E-2</c:v>
                </c:pt>
                <c:pt idx="214">
                  <c:v>1.6330274999999998E-2</c:v>
                </c:pt>
                <c:pt idx="215">
                  <c:v>1.640925E-2</c:v>
                </c:pt>
                <c:pt idx="216">
                  <c:v>1.6488225000000002E-2</c:v>
                </c:pt>
                <c:pt idx="217">
                  <c:v>1.6567199999999997E-2</c:v>
                </c:pt>
                <c:pt idx="218">
                  <c:v>1.6646174999999999E-2</c:v>
                </c:pt>
                <c:pt idx="219">
                  <c:v>1.6725150000000001E-2</c:v>
                </c:pt>
                <c:pt idx="220">
                  <c:v>1.6812899999999999E-2</c:v>
                </c:pt>
                <c:pt idx="221">
                  <c:v>1.6891875000000001E-2</c:v>
                </c:pt>
                <c:pt idx="222">
                  <c:v>1.6970849999999996E-2</c:v>
                </c:pt>
                <c:pt idx="223">
                  <c:v>1.7049825000000001E-2</c:v>
                </c:pt>
                <c:pt idx="224">
                  <c:v>1.71288E-2</c:v>
                </c:pt>
                <c:pt idx="225">
                  <c:v>1.7216550000000001E-2</c:v>
                </c:pt>
                <c:pt idx="226">
                  <c:v>1.7295524999999999E-2</c:v>
                </c:pt>
                <c:pt idx="227">
                  <c:v>1.7374499999999998E-2</c:v>
                </c:pt>
                <c:pt idx="228">
                  <c:v>1.7453475E-2</c:v>
                </c:pt>
                <c:pt idx="229">
                  <c:v>1.7532449999999998E-2</c:v>
                </c:pt>
                <c:pt idx="230">
                  <c:v>1.7611425E-2</c:v>
                </c:pt>
                <c:pt idx="231">
                  <c:v>1.7690399999999998E-2</c:v>
                </c:pt>
                <c:pt idx="232">
                  <c:v>1.7778149999999996E-2</c:v>
                </c:pt>
                <c:pt idx="233">
                  <c:v>1.7857125000000001E-2</c:v>
                </c:pt>
                <c:pt idx="234">
                  <c:v>1.7936099999999996E-2</c:v>
                </c:pt>
                <c:pt idx="235">
                  <c:v>1.8015074999999998E-2</c:v>
                </c:pt>
                <c:pt idx="236">
                  <c:v>1.809405E-2</c:v>
                </c:pt>
                <c:pt idx="237">
                  <c:v>1.8173025000000002E-2</c:v>
                </c:pt>
                <c:pt idx="238">
                  <c:v>1.8260775E-2</c:v>
                </c:pt>
                <c:pt idx="239">
                  <c:v>1.8339749999999998E-2</c:v>
                </c:pt>
                <c:pt idx="240">
                  <c:v>1.8418725E-2</c:v>
                </c:pt>
                <c:pt idx="241">
                  <c:v>1.8497699999999999E-2</c:v>
                </c:pt>
                <c:pt idx="242">
                  <c:v>1.8576674999999997E-2</c:v>
                </c:pt>
                <c:pt idx="243">
                  <c:v>1.8594225000000002E-2</c:v>
                </c:pt>
              </c:numCache>
            </c:numRef>
          </c:xVal>
          <c:yVal>
            <c:numRef>
              <c:f>'S4'!$F$7:$F$250</c:f>
              <c:numCache>
                <c:formatCode>General</c:formatCode>
                <c:ptCount val="244"/>
                <c:pt idx="0">
                  <c:v>0.11085614198454667</c:v>
                </c:pt>
                <c:pt idx="1">
                  <c:v>0.10019689756295566</c:v>
                </c:pt>
                <c:pt idx="2">
                  <c:v>0.12151538640613771</c:v>
                </c:pt>
                <c:pt idx="3">
                  <c:v>0.13643832859636512</c:v>
                </c:pt>
                <c:pt idx="4">
                  <c:v>0.16841606186113822</c:v>
                </c:pt>
                <c:pt idx="5">
                  <c:v>0.39226019471454981</c:v>
                </c:pt>
                <c:pt idx="6">
                  <c:v>0.18547085293568388</c:v>
                </c:pt>
                <c:pt idx="7">
                  <c:v>0.16202051520818359</c:v>
                </c:pt>
                <c:pt idx="8">
                  <c:v>0.17054791074545642</c:v>
                </c:pt>
                <c:pt idx="9">
                  <c:v>8.314210648841E-2</c:v>
                </c:pt>
                <c:pt idx="10">
                  <c:v>0.22384413285341154</c:v>
                </c:pt>
                <c:pt idx="11">
                  <c:v>0.11085614198454667</c:v>
                </c:pt>
                <c:pt idx="12">
                  <c:v>0.48816783941539177</c:v>
                </c:pt>
                <c:pt idx="13">
                  <c:v>1.3109505993586548</c:v>
                </c:pt>
                <c:pt idx="14">
                  <c:v>2.3489328213751537</c:v>
                </c:pt>
                <c:pt idx="15">
                  <c:v>3.2504006735363369</c:v>
                </c:pt>
                <c:pt idx="16">
                  <c:v>4.4266937332489977</c:v>
                </c:pt>
                <c:pt idx="17">
                  <c:v>5.4451831557316694</c:v>
                </c:pt>
                <c:pt idx="18">
                  <c:v>6.5275086541979093</c:v>
                </c:pt>
                <c:pt idx="19">
                  <c:v>7.5543279306819748</c:v>
                </c:pt>
                <c:pt idx="20">
                  <c:v>8.7152991631000845</c:v>
                </c:pt>
                <c:pt idx="21">
                  <c:v>9.69504989392453</c:v>
                </c:pt>
                <c:pt idx="22">
                  <c:v>10.698098250580824</c:v>
                </c:pt>
                <c:pt idx="23">
                  <c:v>12.067569845764996</c:v>
                </c:pt>
                <c:pt idx="24">
                  <c:v>13.015090144076211</c:v>
                </c:pt>
                <c:pt idx="25">
                  <c:v>14.139355532872687</c:v>
                </c:pt>
                <c:pt idx="26">
                  <c:v>15.359393506766704</c:v>
                </c:pt>
                <c:pt idx="27">
                  <c:v>16.455783269793578</c:v>
                </c:pt>
                <c:pt idx="28">
                  <c:v>17.56904757451025</c:v>
                </c:pt>
                <c:pt idx="29">
                  <c:v>18.582196471353072</c:v>
                </c:pt>
                <c:pt idx="30">
                  <c:v>19.769925931191594</c:v>
                </c:pt>
                <c:pt idx="31">
                  <c:v>21.008686117890395</c:v>
                </c:pt>
                <c:pt idx="32">
                  <c:v>22.05994116165299</c:v>
                </c:pt>
                <c:pt idx="33">
                  <c:v>23.151589659842728</c:v>
                </c:pt>
                <c:pt idx="34">
                  <c:v>24.334634748308062</c:v>
                </c:pt>
                <c:pt idx="35">
                  <c:v>25.285589496721649</c:v>
                </c:pt>
                <c:pt idx="36">
                  <c:v>26.583581767948679</c:v>
                </c:pt>
                <c:pt idx="37">
                  <c:v>27.670689453626323</c:v>
                </c:pt>
                <c:pt idx="38">
                  <c:v>28.836516739013625</c:v>
                </c:pt>
                <c:pt idx="39">
                  <c:v>29.874526693220989</c:v>
                </c:pt>
                <c:pt idx="40">
                  <c:v>31.142304282084972</c:v>
                </c:pt>
                <c:pt idx="41">
                  <c:v>32.161034299929611</c:v>
                </c:pt>
                <c:pt idx="42">
                  <c:v>33.354288314270342</c:v>
                </c:pt>
                <c:pt idx="43">
                  <c:v>34.573029110183334</c:v>
                </c:pt>
                <c:pt idx="44">
                  <c:v>35.523480357155051</c:v>
                </c:pt>
                <c:pt idx="45">
                  <c:v>36.652706179350531</c:v>
                </c:pt>
                <c:pt idx="46">
                  <c:v>38.049964565007443</c:v>
                </c:pt>
                <c:pt idx="47">
                  <c:v>39.053496557543724</c:v>
                </c:pt>
                <c:pt idx="48">
                  <c:v>40.242174148384997</c:v>
                </c:pt>
                <c:pt idx="49">
                  <c:v>41.375464873653847</c:v>
                </c:pt>
                <c:pt idx="50">
                  <c:v>42.544897570371802</c:v>
                </c:pt>
                <c:pt idx="51">
                  <c:v>43.575946104707043</c:v>
                </c:pt>
                <c:pt idx="52">
                  <c:v>44.794117325706452</c:v>
                </c:pt>
                <c:pt idx="53">
                  <c:v>45.897459993324112</c:v>
                </c:pt>
                <c:pt idx="54">
                  <c:v>47.00928429551135</c:v>
                </c:pt>
                <c:pt idx="55">
                  <c:v>48.167897773576975</c:v>
                </c:pt>
                <c:pt idx="56">
                  <c:v>49.11367466122789</c:v>
                </c:pt>
                <c:pt idx="57">
                  <c:v>50.302028064175694</c:v>
                </c:pt>
                <c:pt idx="58">
                  <c:v>51.500858903277823</c:v>
                </c:pt>
                <c:pt idx="59">
                  <c:v>52.782788390121532</c:v>
                </c:pt>
                <c:pt idx="60">
                  <c:v>53.883822816520407</c:v>
                </c:pt>
                <c:pt idx="61">
                  <c:v>54.976329437283567</c:v>
                </c:pt>
                <c:pt idx="62">
                  <c:v>56.011372142864161</c:v>
                </c:pt>
                <c:pt idx="63">
                  <c:v>57.244283392300289</c:v>
                </c:pt>
                <c:pt idx="64">
                  <c:v>58.321728972050195</c:v>
                </c:pt>
                <c:pt idx="65">
                  <c:v>59.529083407375126</c:v>
                </c:pt>
                <c:pt idx="66">
                  <c:v>60.596006281620667</c:v>
                </c:pt>
                <c:pt idx="67">
                  <c:v>61.777814135605105</c:v>
                </c:pt>
                <c:pt idx="68">
                  <c:v>62.836220872602006</c:v>
                </c:pt>
                <c:pt idx="69">
                  <c:v>63.979728112038373</c:v>
                </c:pt>
                <c:pt idx="70">
                  <c:v>65.308205954760254</c:v>
                </c:pt>
                <c:pt idx="71">
                  <c:v>66.187916968323293</c:v>
                </c:pt>
                <c:pt idx="72">
                  <c:v>67.512262355889689</c:v>
                </c:pt>
                <c:pt idx="73">
                  <c:v>68.562181794181086</c:v>
                </c:pt>
                <c:pt idx="74">
                  <c:v>69.556802654159881</c:v>
                </c:pt>
                <c:pt idx="75">
                  <c:v>70.757785254960623</c:v>
                </c:pt>
                <c:pt idx="76">
                  <c:v>71.76935383975831</c:v>
                </c:pt>
                <c:pt idx="77">
                  <c:v>72.823588417446516</c:v>
                </c:pt>
                <c:pt idx="78">
                  <c:v>73.884223966618237</c:v>
                </c:pt>
                <c:pt idx="79">
                  <c:v>75.104419318284314</c:v>
                </c:pt>
                <c:pt idx="80">
                  <c:v>76.254438174079993</c:v>
                </c:pt>
                <c:pt idx="81">
                  <c:v>77.289614878314609</c:v>
                </c:pt>
                <c:pt idx="82">
                  <c:v>78.424717466832178</c:v>
                </c:pt>
                <c:pt idx="83">
                  <c:v>79.638631148358783</c:v>
                </c:pt>
                <c:pt idx="84">
                  <c:v>80.693042330545751</c:v>
                </c:pt>
                <c:pt idx="85">
                  <c:v>81.764503344444535</c:v>
                </c:pt>
                <c:pt idx="86">
                  <c:v>82.904065081594396</c:v>
                </c:pt>
                <c:pt idx="87">
                  <c:v>83.886261880751221</c:v>
                </c:pt>
                <c:pt idx="88">
                  <c:v>85.013089021063536</c:v>
                </c:pt>
                <c:pt idx="89">
                  <c:v>86.029404308791698</c:v>
                </c:pt>
                <c:pt idx="90">
                  <c:v>87.028746954994972</c:v>
                </c:pt>
                <c:pt idx="91">
                  <c:v>88.294010357899623</c:v>
                </c:pt>
                <c:pt idx="92">
                  <c:v>89.39128674072073</c:v>
                </c:pt>
                <c:pt idx="93">
                  <c:v>90.473722966898364</c:v>
                </c:pt>
                <c:pt idx="94">
                  <c:v>91.668926974193326</c:v>
                </c:pt>
                <c:pt idx="95">
                  <c:v>92.672774379077723</c:v>
                </c:pt>
                <c:pt idx="96">
                  <c:v>93.704327659004491</c:v>
                </c:pt>
                <c:pt idx="97">
                  <c:v>94.850795076367106</c:v>
                </c:pt>
                <c:pt idx="98">
                  <c:v>95.67827338110861</c:v>
                </c:pt>
                <c:pt idx="99">
                  <c:v>96.833368379671214</c:v>
                </c:pt>
                <c:pt idx="100">
                  <c:v>97.916234706329305</c:v>
                </c:pt>
                <c:pt idx="101">
                  <c:v>98.911939585228026</c:v>
                </c:pt>
                <c:pt idx="102">
                  <c:v>100.05660133793772</c:v>
                </c:pt>
                <c:pt idx="103">
                  <c:v>101.18431624010771</c:v>
                </c:pt>
                <c:pt idx="104">
                  <c:v>102.13981321336995</c:v>
                </c:pt>
                <c:pt idx="105">
                  <c:v>103.19960651983878</c:v>
                </c:pt>
                <c:pt idx="106">
                  <c:v>104.38929532457561</c:v>
                </c:pt>
                <c:pt idx="107">
                  <c:v>105.21739805285452</c:v>
                </c:pt>
                <c:pt idx="108">
                  <c:v>106.21148828399545</c:v>
                </c:pt>
                <c:pt idx="109">
                  <c:v>107.35668167651369</c:v>
                </c:pt>
                <c:pt idx="110">
                  <c:v>108.47005199440328</c:v>
                </c:pt>
                <c:pt idx="111">
                  <c:v>109.51756634944756</c:v>
                </c:pt>
                <c:pt idx="112">
                  <c:v>110.57805049463161</c:v>
                </c:pt>
                <c:pt idx="113">
                  <c:v>111.56405932254587</c:v>
                </c:pt>
                <c:pt idx="114">
                  <c:v>112.54802952832419</c:v>
                </c:pt>
                <c:pt idx="115">
                  <c:v>113.59803401688404</c:v>
                </c:pt>
                <c:pt idx="116">
                  <c:v>114.69493170974923</c:v>
                </c:pt>
                <c:pt idx="117">
                  <c:v>115.77916254558428</c:v>
                </c:pt>
                <c:pt idx="118">
                  <c:v>116.75092063000294</c:v>
                </c:pt>
                <c:pt idx="119">
                  <c:v>117.73750088871454</c:v>
                </c:pt>
                <c:pt idx="120">
                  <c:v>118.70928922794617</c:v>
                </c:pt>
                <c:pt idx="121">
                  <c:v>119.92795705160184</c:v>
                </c:pt>
                <c:pt idx="122">
                  <c:v>120.92973713823858</c:v>
                </c:pt>
                <c:pt idx="123">
                  <c:v>121.92098555582847</c:v>
                </c:pt>
                <c:pt idx="124">
                  <c:v>122.87215445509517</c:v>
                </c:pt>
                <c:pt idx="125">
                  <c:v>123.87213871483677</c:v>
                </c:pt>
                <c:pt idx="126">
                  <c:v>124.83393761355295</c:v>
                </c:pt>
                <c:pt idx="127">
                  <c:v>125.81286906810651</c:v>
                </c:pt>
                <c:pt idx="128">
                  <c:v>126.86851049151059</c:v>
                </c:pt>
                <c:pt idx="129">
                  <c:v>127.83916236259437</c:v>
                </c:pt>
                <c:pt idx="130">
                  <c:v>128.71873839923785</c:v>
                </c:pt>
                <c:pt idx="131">
                  <c:v>129.83645403499304</c:v>
                </c:pt>
                <c:pt idx="132">
                  <c:v>130.71597771016889</c:v>
                </c:pt>
                <c:pt idx="133">
                  <c:v>131.75308443582963</c:v>
                </c:pt>
                <c:pt idx="134">
                  <c:v>132.83926142282476</c:v>
                </c:pt>
                <c:pt idx="135">
                  <c:v>133.86598613854804</c:v>
                </c:pt>
                <c:pt idx="136">
                  <c:v>134.69743089219585</c:v>
                </c:pt>
                <c:pt idx="137">
                  <c:v>135.71165742250358</c:v>
                </c:pt>
                <c:pt idx="138">
                  <c:v>136.8983990825802</c:v>
                </c:pt>
                <c:pt idx="139">
                  <c:v>138.01505424529461</c:v>
                </c:pt>
                <c:pt idx="140">
                  <c:v>138.67852954742557</c:v>
                </c:pt>
                <c:pt idx="141">
                  <c:v>139.77204887449037</c:v>
                </c:pt>
                <c:pt idx="142">
                  <c:v>140.71717065072451</c:v>
                </c:pt>
                <c:pt idx="143">
                  <c:v>141.8131204119947</c:v>
                </c:pt>
                <c:pt idx="144">
                  <c:v>142.70700999969037</c:v>
                </c:pt>
                <c:pt idx="145">
                  <c:v>143.58401051236009</c:v>
                </c:pt>
                <c:pt idx="146">
                  <c:v>144.64634420785188</c:v>
                </c:pt>
                <c:pt idx="147">
                  <c:v>145.60452394108935</c:v>
                </c:pt>
                <c:pt idx="148">
                  <c:v>146.6804595764784</c:v>
                </c:pt>
                <c:pt idx="149">
                  <c:v>147.61340918031962</c:v>
                </c:pt>
                <c:pt idx="150">
                  <c:v>148.52734901907237</c:v>
                </c:pt>
                <c:pt idx="151">
                  <c:v>149.56492236812866</c:v>
                </c:pt>
                <c:pt idx="152">
                  <c:v>150.55794621323952</c:v>
                </c:pt>
                <c:pt idx="153">
                  <c:v>151.41060577738244</c:v>
                </c:pt>
                <c:pt idx="154">
                  <c:v>152.549341731792</c:v>
                </c:pt>
                <c:pt idx="155">
                  <c:v>153.41297702463825</c:v>
                </c:pt>
                <c:pt idx="156">
                  <c:v>154.48544892859408</c:v>
                </c:pt>
                <c:pt idx="157">
                  <c:v>155.53679920712278</c:v>
                </c:pt>
                <c:pt idx="158">
                  <c:v>156.37749696622984</c:v>
                </c:pt>
                <c:pt idx="159">
                  <c:v>157.35959095210828</c:v>
                </c:pt>
                <c:pt idx="160">
                  <c:v>158.39656337835376</c:v>
                </c:pt>
                <c:pt idx="161">
                  <c:v>159.28675649738244</c:v>
                </c:pt>
                <c:pt idx="162">
                  <c:v>160.33260035491026</c:v>
                </c:pt>
                <c:pt idx="163">
                  <c:v>161.4190963265473</c:v>
                </c:pt>
                <c:pt idx="164">
                  <c:v>162.23739006476345</c:v>
                </c:pt>
                <c:pt idx="165">
                  <c:v>163.33064233786067</c:v>
                </c:pt>
                <c:pt idx="166">
                  <c:v>164.23741322567872</c:v>
                </c:pt>
                <c:pt idx="167">
                  <c:v>165.30123446814846</c:v>
                </c:pt>
                <c:pt idx="168">
                  <c:v>166.13515964239249</c:v>
                </c:pt>
                <c:pt idx="169">
                  <c:v>167.23344789275265</c:v>
                </c:pt>
                <c:pt idx="170">
                  <c:v>168.20409728222046</c:v>
                </c:pt>
                <c:pt idx="171">
                  <c:v>169.09609933392514</c:v>
                </c:pt>
                <c:pt idx="172">
                  <c:v>170.11063210581477</c:v>
                </c:pt>
                <c:pt idx="173">
                  <c:v>171.01794380470324</c:v>
                </c:pt>
                <c:pt idx="174">
                  <c:v>171.84020263961267</c:v>
                </c:pt>
                <c:pt idx="175">
                  <c:v>172.86510498218149</c:v>
                </c:pt>
                <c:pt idx="176">
                  <c:v>173.81774849265497</c:v>
                </c:pt>
                <c:pt idx="177">
                  <c:v>174.79403607394772</c:v>
                </c:pt>
                <c:pt idx="178">
                  <c:v>175.62870613078974</c:v>
                </c:pt>
                <c:pt idx="179">
                  <c:v>176.7951242697352</c:v>
                </c:pt>
                <c:pt idx="180">
                  <c:v>177.54395291049869</c:v>
                </c:pt>
                <c:pt idx="181">
                  <c:v>178.65750811291085</c:v>
                </c:pt>
                <c:pt idx="182">
                  <c:v>179.68814230898212</c:v>
                </c:pt>
                <c:pt idx="183">
                  <c:v>180.59533522641519</c:v>
                </c:pt>
                <c:pt idx="184">
                  <c:v>181.59551430921493</c:v>
                </c:pt>
                <c:pt idx="185">
                  <c:v>182.49887931448916</c:v>
                </c:pt>
                <c:pt idx="186">
                  <c:v>183.33208381159238</c:v>
                </c:pt>
                <c:pt idx="187">
                  <c:v>184.35315403635744</c:v>
                </c:pt>
                <c:pt idx="188">
                  <c:v>185.32753149273773</c:v>
                </c:pt>
                <c:pt idx="189">
                  <c:v>186.36824703915241</c:v>
                </c:pt>
                <c:pt idx="190">
                  <c:v>187.14805483155035</c:v>
                </c:pt>
                <c:pt idx="191">
                  <c:v>188.1849731514952</c:v>
                </c:pt>
                <c:pt idx="192">
                  <c:v>189.05787269953257</c:v>
                </c:pt>
                <c:pt idx="193">
                  <c:v>190.2147166732328</c:v>
                </c:pt>
                <c:pt idx="194">
                  <c:v>191.13287060735203</c:v>
                </c:pt>
                <c:pt idx="195">
                  <c:v>192.06191802166984</c:v>
                </c:pt>
                <c:pt idx="196">
                  <c:v>193.01598875270645</c:v>
                </c:pt>
                <c:pt idx="197">
                  <c:v>193.94978372866078</c:v>
                </c:pt>
                <c:pt idx="198">
                  <c:v>194.76430971716982</c:v>
                </c:pt>
                <c:pt idx="199">
                  <c:v>195.92691231901674</c:v>
                </c:pt>
                <c:pt idx="200">
                  <c:v>196.71415554255134</c:v>
                </c:pt>
                <c:pt idx="201">
                  <c:v>197.66596393677295</c:v>
                </c:pt>
                <c:pt idx="202">
                  <c:v>198.66001378349563</c:v>
                </c:pt>
                <c:pt idx="203">
                  <c:v>199.59098347305473</c:v>
                </c:pt>
                <c:pt idx="204">
                  <c:v>200.56916123411881</c:v>
                </c:pt>
                <c:pt idx="205">
                  <c:v>201.57961354010777</c:v>
                </c:pt>
                <c:pt idx="206">
                  <c:v>202.3447867024887</c:v>
                </c:pt>
                <c:pt idx="207">
                  <c:v>203.30235598077417</c:v>
                </c:pt>
                <c:pt idx="208">
                  <c:v>204.29591263701397</c:v>
                </c:pt>
                <c:pt idx="209">
                  <c:v>205.15364138802869</c:v>
                </c:pt>
                <c:pt idx="210">
                  <c:v>206.2038250778765</c:v>
                </c:pt>
                <c:pt idx="211">
                  <c:v>207.16670971100078</c:v>
                </c:pt>
                <c:pt idx="212">
                  <c:v>208.13839852387594</c:v>
                </c:pt>
                <c:pt idx="213">
                  <c:v>209.07403582791102</c:v>
                </c:pt>
                <c:pt idx="214">
                  <c:v>210.06076657348365</c:v>
                </c:pt>
                <c:pt idx="215">
                  <c:v>210.76193685053229</c:v>
                </c:pt>
                <c:pt idx="216">
                  <c:v>211.85220420345175</c:v>
                </c:pt>
                <c:pt idx="217">
                  <c:v>212.7440367046392</c:v>
                </c:pt>
                <c:pt idx="218">
                  <c:v>213.71519639658646</c:v>
                </c:pt>
                <c:pt idx="219">
                  <c:v>214.6973149131677</c:v>
                </c:pt>
                <c:pt idx="220">
                  <c:v>215.69864053928106</c:v>
                </c:pt>
                <c:pt idx="221">
                  <c:v>216.71553753923399</c:v>
                </c:pt>
                <c:pt idx="222">
                  <c:v>217.64507718137176</c:v>
                </c:pt>
                <c:pt idx="223">
                  <c:v>218.53854793318854</c:v>
                </c:pt>
                <c:pt idx="224">
                  <c:v>219.60760152913261</c:v>
                </c:pt>
                <c:pt idx="225">
                  <c:v>220.443706859906</c:v>
                </c:pt>
                <c:pt idx="226">
                  <c:v>221.43852439163169</c:v>
                </c:pt>
                <c:pt idx="227">
                  <c:v>222.47854112357822</c:v>
                </c:pt>
                <c:pt idx="228">
                  <c:v>223.17667041173621</c:v>
                </c:pt>
                <c:pt idx="229">
                  <c:v>224.157373035917</c:v>
                </c:pt>
                <c:pt idx="230">
                  <c:v>225.20467878182535</c:v>
                </c:pt>
                <c:pt idx="231">
                  <c:v>226.0447885173503</c:v>
                </c:pt>
                <c:pt idx="232">
                  <c:v>226.98141708207876</c:v>
                </c:pt>
                <c:pt idx="233">
                  <c:v>225.83229993624175</c:v>
                </c:pt>
                <c:pt idx="234">
                  <c:v>226.41846581047358</c:v>
                </c:pt>
                <c:pt idx="235">
                  <c:v>226.11678990979672</c:v>
                </c:pt>
                <c:pt idx="236">
                  <c:v>226.96872279784282</c:v>
                </c:pt>
                <c:pt idx="237">
                  <c:v>227.85946212765933</c:v>
                </c:pt>
                <c:pt idx="238">
                  <c:v>228.72060497063757</c:v>
                </c:pt>
                <c:pt idx="239">
                  <c:v>229.60552304672549</c:v>
                </c:pt>
                <c:pt idx="240">
                  <c:v>230.70910348060843</c:v>
                </c:pt>
                <c:pt idx="241">
                  <c:v>231.40835069766894</c:v>
                </c:pt>
                <c:pt idx="242">
                  <c:v>215.53438534239572</c:v>
                </c:pt>
                <c:pt idx="243">
                  <c:v>119.26073154417119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D6-449E-ABDE-971C489D6178}"/>
            </c:ext>
          </c:extLst>
        </c:ser>
        <c:ser>
          <c:idx val="4"/>
          <c:order val="4"/>
          <c:tx>
            <c:v>S2(water)</c:v>
          </c:tx>
          <c:marker>
            <c:symbol val="none"/>
          </c:marker>
          <c:xVal>
            <c:numRef>
              <c:f>'S2(water)'!$G$7:$G$141</c:f>
              <c:numCache>
                <c:formatCode>0.0000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8.2113749999999976E-5</c:v>
                </c:pt>
                <c:pt idx="5">
                  <c:v>1.6422750000000001E-4</c:v>
                </c:pt>
                <c:pt idx="6">
                  <c:v>2.4634124999999994E-4</c:v>
                </c:pt>
                <c:pt idx="7">
                  <c:v>3.284549999999999E-4</c:v>
                </c:pt>
                <c:pt idx="8">
                  <c:v>4.1056874999999997E-4</c:v>
                </c:pt>
                <c:pt idx="9">
                  <c:v>5.0180625000000002E-4</c:v>
                </c:pt>
                <c:pt idx="10">
                  <c:v>5.8392000000000003E-4</c:v>
                </c:pt>
                <c:pt idx="11">
                  <c:v>6.6603375000000005E-4</c:v>
                </c:pt>
                <c:pt idx="12">
                  <c:v>7.4814749999999996E-4</c:v>
                </c:pt>
                <c:pt idx="13">
                  <c:v>8.3026125000000008E-4</c:v>
                </c:pt>
                <c:pt idx="14">
                  <c:v>9.123750000000001E-4</c:v>
                </c:pt>
                <c:pt idx="15">
                  <c:v>1.0036125E-3</c:v>
                </c:pt>
                <c:pt idx="16">
                  <c:v>1.0857262500000001E-3</c:v>
                </c:pt>
                <c:pt idx="17">
                  <c:v>1.1678400000000001E-3</c:v>
                </c:pt>
                <c:pt idx="18">
                  <c:v>1.2499537499999997E-3</c:v>
                </c:pt>
                <c:pt idx="19">
                  <c:v>1.3320674999999999E-3</c:v>
                </c:pt>
                <c:pt idx="20">
                  <c:v>1.4141812499999997E-3</c:v>
                </c:pt>
                <c:pt idx="21">
                  <c:v>1.5054187499999997E-3</c:v>
                </c:pt>
                <c:pt idx="22">
                  <c:v>1.5875324999999997E-3</c:v>
                </c:pt>
                <c:pt idx="23">
                  <c:v>1.6696462499999998E-3</c:v>
                </c:pt>
                <c:pt idx="24">
                  <c:v>1.75176E-3</c:v>
                </c:pt>
                <c:pt idx="25">
                  <c:v>1.83387375E-3</c:v>
                </c:pt>
                <c:pt idx="26">
                  <c:v>1.9159874999999998E-3</c:v>
                </c:pt>
                <c:pt idx="27">
                  <c:v>2.0072250000000001E-3</c:v>
                </c:pt>
                <c:pt idx="28">
                  <c:v>2.0893387499999997E-3</c:v>
                </c:pt>
                <c:pt idx="29">
                  <c:v>2.1714524999999997E-3</c:v>
                </c:pt>
                <c:pt idx="30">
                  <c:v>2.2535662499999997E-3</c:v>
                </c:pt>
                <c:pt idx="31">
                  <c:v>2.3356800000000001E-3</c:v>
                </c:pt>
                <c:pt idx="32">
                  <c:v>2.4177937499999997E-3</c:v>
                </c:pt>
                <c:pt idx="33">
                  <c:v>2.5090312499999995E-3</c:v>
                </c:pt>
                <c:pt idx="34">
                  <c:v>2.5911449999999991E-3</c:v>
                </c:pt>
                <c:pt idx="35">
                  <c:v>2.67325875E-3</c:v>
                </c:pt>
                <c:pt idx="36">
                  <c:v>2.7553724999999996E-3</c:v>
                </c:pt>
                <c:pt idx="37">
                  <c:v>2.8374862499999996E-3</c:v>
                </c:pt>
                <c:pt idx="38">
                  <c:v>2.9195999999999996E-3</c:v>
                </c:pt>
                <c:pt idx="39">
                  <c:v>3.0108374999999999E-3</c:v>
                </c:pt>
                <c:pt idx="40">
                  <c:v>3.0929512499999995E-3</c:v>
                </c:pt>
                <c:pt idx="41">
                  <c:v>3.1750649999999995E-3</c:v>
                </c:pt>
                <c:pt idx="42">
                  <c:v>3.2571787499999999E-3</c:v>
                </c:pt>
                <c:pt idx="43">
                  <c:v>3.3392924999999995E-3</c:v>
                </c:pt>
                <c:pt idx="44">
                  <c:v>3.42140625E-3</c:v>
                </c:pt>
                <c:pt idx="45">
                  <c:v>3.5126437499999998E-3</c:v>
                </c:pt>
                <c:pt idx="46">
                  <c:v>3.5947574999999998E-3</c:v>
                </c:pt>
                <c:pt idx="47">
                  <c:v>3.6768712499999994E-3</c:v>
                </c:pt>
                <c:pt idx="48">
                  <c:v>3.7589849999999998E-3</c:v>
                </c:pt>
                <c:pt idx="49">
                  <c:v>3.8410987499999994E-3</c:v>
                </c:pt>
                <c:pt idx="50">
                  <c:v>3.9232125000000003E-3</c:v>
                </c:pt>
                <c:pt idx="51">
                  <c:v>4.0144500000000001E-3</c:v>
                </c:pt>
                <c:pt idx="52">
                  <c:v>4.0965637499999997E-3</c:v>
                </c:pt>
                <c:pt idx="53">
                  <c:v>4.1786775000000002E-3</c:v>
                </c:pt>
                <c:pt idx="54">
                  <c:v>4.2607912499999989E-3</c:v>
                </c:pt>
                <c:pt idx="55">
                  <c:v>4.3429049999999993E-3</c:v>
                </c:pt>
                <c:pt idx="56">
                  <c:v>4.4250187499999998E-3</c:v>
                </c:pt>
                <c:pt idx="57">
                  <c:v>4.5162562499999996E-3</c:v>
                </c:pt>
                <c:pt idx="58">
                  <c:v>4.5983700000000001E-3</c:v>
                </c:pt>
                <c:pt idx="59">
                  <c:v>4.6804837500000005E-3</c:v>
                </c:pt>
                <c:pt idx="60">
                  <c:v>4.7625975000000001E-3</c:v>
                </c:pt>
                <c:pt idx="61">
                  <c:v>4.8447112499999997E-3</c:v>
                </c:pt>
                <c:pt idx="62">
                  <c:v>4.9268250000000001E-3</c:v>
                </c:pt>
                <c:pt idx="63">
                  <c:v>5.0180625E-3</c:v>
                </c:pt>
                <c:pt idx="64">
                  <c:v>5.1001762499999995E-3</c:v>
                </c:pt>
                <c:pt idx="65">
                  <c:v>5.1822899999999983E-3</c:v>
                </c:pt>
                <c:pt idx="66">
                  <c:v>5.2644037499999996E-3</c:v>
                </c:pt>
                <c:pt idx="67">
                  <c:v>5.3465175E-3</c:v>
                </c:pt>
                <c:pt idx="68">
                  <c:v>5.4286312499999987E-3</c:v>
                </c:pt>
                <c:pt idx="69">
                  <c:v>5.5198687500000003E-3</c:v>
                </c:pt>
                <c:pt idx="70">
                  <c:v>5.6019824999999999E-3</c:v>
                </c:pt>
                <c:pt idx="71">
                  <c:v>5.6840962499999995E-3</c:v>
                </c:pt>
                <c:pt idx="72">
                  <c:v>5.766209999999999E-3</c:v>
                </c:pt>
                <c:pt idx="73">
                  <c:v>5.8483237499999995E-3</c:v>
                </c:pt>
                <c:pt idx="74">
                  <c:v>5.9304374999999999E-3</c:v>
                </c:pt>
                <c:pt idx="75">
                  <c:v>6.0216749999999998E-3</c:v>
                </c:pt>
                <c:pt idx="76">
                  <c:v>6.1037887500000002E-3</c:v>
                </c:pt>
                <c:pt idx="77">
                  <c:v>6.1859024999999989E-3</c:v>
                </c:pt>
                <c:pt idx="78">
                  <c:v>6.2680162499999994E-3</c:v>
                </c:pt>
                <c:pt idx="79">
                  <c:v>6.350129999999999E-3</c:v>
                </c:pt>
                <c:pt idx="80">
                  <c:v>6.4322437499999986E-3</c:v>
                </c:pt>
                <c:pt idx="81">
                  <c:v>6.5234812499999992E-3</c:v>
                </c:pt>
                <c:pt idx="82">
                  <c:v>6.6055949999999988E-3</c:v>
                </c:pt>
                <c:pt idx="83">
                  <c:v>6.6877087499999984E-3</c:v>
                </c:pt>
                <c:pt idx="84">
                  <c:v>6.7698224999999989E-3</c:v>
                </c:pt>
                <c:pt idx="85">
                  <c:v>6.8519362500000002E-3</c:v>
                </c:pt>
                <c:pt idx="86">
                  <c:v>6.9340500000000006E-3</c:v>
                </c:pt>
                <c:pt idx="87">
                  <c:v>7.0252874999999996E-3</c:v>
                </c:pt>
                <c:pt idx="88">
                  <c:v>7.1074012500000009E-3</c:v>
                </c:pt>
                <c:pt idx="89">
                  <c:v>7.1895149999999996E-3</c:v>
                </c:pt>
                <c:pt idx="90">
                  <c:v>7.2716287500000001E-3</c:v>
                </c:pt>
                <c:pt idx="91">
                  <c:v>7.3537424999999988E-3</c:v>
                </c:pt>
                <c:pt idx="92">
                  <c:v>7.4358562499999992E-3</c:v>
                </c:pt>
                <c:pt idx="93">
                  <c:v>7.5270937499999982E-3</c:v>
                </c:pt>
                <c:pt idx="94">
                  <c:v>7.6092074999999995E-3</c:v>
                </c:pt>
                <c:pt idx="95">
                  <c:v>7.6913212499999991E-3</c:v>
                </c:pt>
                <c:pt idx="96">
                  <c:v>7.7734349999999995E-3</c:v>
                </c:pt>
                <c:pt idx="97">
                  <c:v>7.85554875E-3</c:v>
                </c:pt>
                <c:pt idx="98">
                  <c:v>7.9376624999999996E-3</c:v>
                </c:pt>
                <c:pt idx="99">
                  <c:v>8.0289000000000003E-3</c:v>
                </c:pt>
                <c:pt idx="100">
                  <c:v>8.1110137499999999E-3</c:v>
                </c:pt>
                <c:pt idx="101">
                  <c:v>8.1931274999999994E-3</c:v>
                </c:pt>
                <c:pt idx="102">
                  <c:v>8.275241249999999E-3</c:v>
                </c:pt>
                <c:pt idx="103">
                  <c:v>8.3573550000000003E-3</c:v>
                </c:pt>
                <c:pt idx="104">
                  <c:v>8.4394687500000017E-3</c:v>
                </c:pt>
                <c:pt idx="105">
                  <c:v>8.5307062499999989E-3</c:v>
                </c:pt>
                <c:pt idx="106">
                  <c:v>8.6128199999999985E-3</c:v>
                </c:pt>
                <c:pt idx="107">
                  <c:v>8.6949337499999998E-3</c:v>
                </c:pt>
                <c:pt idx="108">
                  <c:v>8.7770474999999994E-3</c:v>
                </c:pt>
                <c:pt idx="109">
                  <c:v>8.8591612499999989E-3</c:v>
                </c:pt>
                <c:pt idx="110">
                  <c:v>8.9412750000000003E-3</c:v>
                </c:pt>
                <c:pt idx="111">
                  <c:v>9.0325124999999992E-3</c:v>
                </c:pt>
                <c:pt idx="112">
                  <c:v>9.1146262499999988E-3</c:v>
                </c:pt>
                <c:pt idx="113">
                  <c:v>9.1967400000000001E-3</c:v>
                </c:pt>
                <c:pt idx="114">
                  <c:v>9.2788537499999997E-3</c:v>
                </c:pt>
                <c:pt idx="115">
                  <c:v>9.360967500000001E-3</c:v>
                </c:pt>
                <c:pt idx="116">
                  <c:v>9.4430812499999989E-3</c:v>
                </c:pt>
                <c:pt idx="117">
                  <c:v>9.5343187499999978E-3</c:v>
                </c:pt>
                <c:pt idx="118">
                  <c:v>9.6164324999999991E-3</c:v>
                </c:pt>
                <c:pt idx="119">
                  <c:v>9.6985462500000005E-3</c:v>
                </c:pt>
                <c:pt idx="120">
                  <c:v>9.78066E-3</c:v>
                </c:pt>
                <c:pt idx="121">
                  <c:v>9.8627737499999996E-3</c:v>
                </c:pt>
                <c:pt idx="122">
                  <c:v>9.9448875000000009E-3</c:v>
                </c:pt>
                <c:pt idx="123">
                  <c:v>1.0036125E-2</c:v>
                </c:pt>
                <c:pt idx="124">
                  <c:v>1.0118238749999999E-2</c:v>
                </c:pt>
                <c:pt idx="125">
                  <c:v>1.0200352499999999E-2</c:v>
                </c:pt>
                <c:pt idx="126">
                  <c:v>1.028246625E-2</c:v>
                </c:pt>
                <c:pt idx="127">
                  <c:v>1.0364579999999997E-2</c:v>
                </c:pt>
                <c:pt idx="128">
                  <c:v>1.044669375E-2</c:v>
                </c:pt>
                <c:pt idx="129">
                  <c:v>1.0537931249999999E-2</c:v>
                </c:pt>
                <c:pt idx="130">
                  <c:v>1.0620045E-2</c:v>
                </c:pt>
                <c:pt idx="131">
                  <c:v>1.0702158749999999E-2</c:v>
                </c:pt>
                <c:pt idx="132">
                  <c:v>1.0784272499999999E-2</c:v>
                </c:pt>
                <c:pt idx="133">
                  <c:v>1.086638625E-2</c:v>
                </c:pt>
                <c:pt idx="134">
                  <c:v>1.0912005000000001E-2</c:v>
                </c:pt>
              </c:numCache>
            </c:numRef>
          </c:xVal>
          <c:yVal>
            <c:numRef>
              <c:f>'S2(water)'!$F$7:$F$141</c:f>
              <c:numCache>
                <c:formatCode>General</c:formatCode>
                <c:ptCount val="135"/>
                <c:pt idx="0">
                  <c:v>1.5731003700260066E-2</c:v>
                </c:pt>
                <c:pt idx="1">
                  <c:v>7.8655018501300328E-3</c:v>
                </c:pt>
                <c:pt idx="2">
                  <c:v>0.60039997455992589</c:v>
                </c:pt>
                <c:pt idx="3">
                  <c:v>1.5940750416263529</c:v>
                </c:pt>
                <c:pt idx="4">
                  <c:v>2.5482838665013445</c:v>
                </c:pt>
                <c:pt idx="5">
                  <c:v>3.5364710634260415</c:v>
                </c:pt>
                <c:pt idx="6">
                  <c:v>4.5769828032710409</c:v>
                </c:pt>
                <c:pt idx="7">
                  <c:v>5.5937957053022238</c:v>
                </c:pt>
                <c:pt idx="8">
                  <c:v>6.5973998930994151</c:v>
                </c:pt>
                <c:pt idx="9">
                  <c:v>7.6454178821465915</c:v>
                </c:pt>
                <c:pt idx="10">
                  <c:v>8.7012339317239071</c:v>
                </c:pt>
                <c:pt idx="11">
                  <c:v>9.7857766606430854</c:v>
                </c:pt>
                <c:pt idx="12">
                  <c:v>10.836149493683003</c:v>
                </c:pt>
                <c:pt idx="13">
                  <c:v>11.875943587007253</c:v>
                </c:pt>
                <c:pt idx="14">
                  <c:v>12.9444674392828</c:v>
                </c:pt>
                <c:pt idx="15">
                  <c:v>14.020683309028763</c:v>
                </c:pt>
                <c:pt idx="16">
                  <c:v>15.078534214536104</c:v>
                </c:pt>
                <c:pt idx="17">
                  <c:v>16.133675380202547</c:v>
                </c:pt>
                <c:pt idx="18">
                  <c:v>17.162530593354482</c:v>
                </c:pt>
                <c:pt idx="19">
                  <c:v>18.267274227734951</c:v>
                </c:pt>
                <c:pt idx="20">
                  <c:v>19.371929640149368</c:v>
                </c:pt>
                <c:pt idx="21">
                  <c:v>20.403054303614987</c:v>
                </c:pt>
                <c:pt idx="22">
                  <c:v>21.502299880003459</c:v>
                </c:pt>
                <c:pt idx="23">
                  <c:v>22.611940815668074</c:v>
                </c:pt>
                <c:pt idx="24">
                  <c:v>23.700548179256021</c:v>
                </c:pt>
                <c:pt idx="25">
                  <c:v>24.775983684050992</c:v>
                </c:pt>
                <c:pt idx="26">
                  <c:v>25.78849147175319</c:v>
                </c:pt>
                <c:pt idx="27">
                  <c:v>26.88985283480601</c:v>
                </c:pt>
                <c:pt idx="28">
                  <c:v>27.975546574854238</c:v>
                </c:pt>
                <c:pt idx="29">
                  <c:v>29.105687963383115</c:v>
                </c:pt>
                <c:pt idx="30">
                  <c:v>30.159823091553651</c:v>
                </c:pt>
                <c:pt idx="31">
                  <c:v>31.192948949472296</c:v>
                </c:pt>
                <c:pt idx="32">
                  <c:v>32.322893227069692</c:v>
                </c:pt>
                <c:pt idx="33">
                  <c:v>33.392420473252528</c:v>
                </c:pt>
                <c:pt idx="34">
                  <c:v>34.462022859351244</c:v>
                </c:pt>
                <c:pt idx="35">
                  <c:v>35.487063827489472</c:v>
                </c:pt>
                <c:pt idx="36">
                  <c:v>36.627242755465694</c:v>
                </c:pt>
                <c:pt idx="37">
                  <c:v>37.683595009151126</c:v>
                </c:pt>
                <c:pt idx="38">
                  <c:v>38.752987381247699</c:v>
                </c:pt>
                <c:pt idx="39">
                  <c:v>39.871923413637852</c:v>
                </c:pt>
                <c:pt idx="40">
                  <c:v>40.917662010491725</c:v>
                </c:pt>
                <c:pt idx="41">
                  <c:v>42.015708179482125</c:v>
                </c:pt>
                <c:pt idx="42">
                  <c:v>43.092771936274502</c:v>
                </c:pt>
                <c:pt idx="43">
                  <c:v>44.188116911075454</c:v>
                </c:pt>
                <c:pt idx="44">
                  <c:v>45.259867654350764</c:v>
                </c:pt>
                <c:pt idx="45">
                  <c:v>46.352371414340531</c:v>
                </c:pt>
                <c:pt idx="46">
                  <c:v>47.426668907957151</c:v>
                </c:pt>
                <c:pt idx="47">
                  <c:v>48.537572659231657</c:v>
                </c:pt>
                <c:pt idx="48">
                  <c:v>49.619658318803204</c:v>
                </c:pt>
                <c:pt idx="49">
                  <c:v>50.746202378278731</c:v>
                </c:pt>
                <c:pt idx="50">
                  <c:v>51.768046048666584</c:v>
                </c:pt>
                <c:pt idx="51">
                  <c:v>52.894389951491668</c:v>
                </c:pt>
                <c:pt idx="52">
                  <c:v>53.955441078284338</c:v>
                </c:pt>
                <c:pt idx="53">
                  <c:v>55.079271246487423</c:v>
                </c:pt>
                <c:pt idx="54">
                  <c:v>56.129818354750498</c:v>
                </c:pt>
                <c:pt idx="55">
                  <c:v>57.182967154986471</c:v>
                </c:pt>
                <c:pt idx="56">
                  <c:v>58.238719392599371</c:v>
                </c:pt>
                <c:pt idx="57">
                  <c:v>59.320482913178587</c:v>
                </c:pt>
                <c:pt idx="58">
                  <c:v>60.391913535700162</c:v>
                </c:pt>
                <c:pt idx="59">
                  <c:v>61.52089366202749</c:v>
                </c:pt>
                <c:pt idx="60">
                  <c:v>62.54521813696352</c:v>
                </c:pt>
                <c:pt idx="61">
                  <c:v>63.632327907386752</c:v>
                </c:pt>
                <c:pt idx="62">
                  <c:v>64.698506475751188</c:v>
                </c:pt>
                <c:pt idx="63">
                  <c:v>65.712235291441331</c:v>
                </c:pt>
                <c:pt idx="64">
                  <c:v>66.765339692748114</c:v>
                </c:pt>
                <c:pt idx="65">
                  <c:v>67.873383704568283</c:v>
                </c:pt>
                <c:pt idx="66">
                  <c:v>68.913419026843385</c:v>
                </c:pt>
                <c:pt idx="67">
                  <c:v>69.935152289653658</c:v>
                </c:pt>
                <c:pt idx="68">
                  <c:v>70.988286908881392</c:v>
                </c:pt>
                <c:pt idx="69">
                  <c:v>72.036090540996142</c:v>
                </c:pt>
                <c:pt idx="70">
                  <c:v>73.091871043034317</c:v>
                </c:pt>
                <c:pt idx="71">
                  <c:v>74.10058501501689</c:v>
                </c:pt>
                <c:pt idx="72">
                  <c:v>75.119781152510356</c:v>
                </c:pt>
                <c:pt idx="73">
                  <c:v>76.207005261452991</c:v>
                </c:pt>
                <c:pt idx="74">
                  <c:v>77.299481988745242</c:v>
                </c:pt>
                <c:pt idx="75">
                  <c:v>78.287269021879155</c:v>
                </c:pt>
                <c:pt idx="76">
                  <c:v>79.314410279165443</c:v>
                </c:pt>
                <c:pt idx="77">
                  <c:v>80.310193588224905</c:v>
                </c:pt>
                <c:pt idx="78">
                  <c:v>81.358318237377148</c:v>
                </c:pt>
                <c:pt idx="79">
                  <c:v>82.403859334016175</c:v>
                </c:pt>
                <c:pt idx="80">
                  <c:v>83.381431908183089</c:v>
                </c:pt>
                <c:pt idx="81">
                  <c:v>84.440059219901556</c:v>
                </c:pt>
                <c:pt idx="82">
                  <c:v>85.422942518095255</c:v>
                </c:pt>
                <c:pt idx="83">
                  <c:v>86.377096560739616</c:v>
                </c:pt>
                <c:pt idx="84">
                  <c:v>87.35744727039858</c:v>
                </c:pt>
                <c:pt idx="85">
                  <c:v>88.335226618865718</c:v>
                </c:pt>
                <c:pt idx="86">
                  <c:v>89.318282606138567</c:v>
                </c:pt>
                <c:pt idx="87">
                  <c:v>90.322281095748281</c:v>
                </c:pt>
                <c:pt idx="88">
                  <c:v>91.281901515971896</c:v>
                </c:pt>
                <c:pt idx="89">
                  <c:v>92.291265447948206</c:v>
                </c:pt>
                <c:pt idx="90">
                  <c:v>93.271913381344262</c:v>
                </c:pt>
                <c:pt idx="91">
                  <c:v>94.218616480934898</c:v>
                </c:pt>
                <c:pt idx="92">
                  <c:v>95.23076050608735</c:v>
                </c:pt>
                <c:pt idx="93">
                  <c:v>96.185434720177724</c:v>
                </c:pt>
                <c:pt idx="94">
                  <c:v>97.134935353003769</c:v>
                </c:pt>
                <c:pt idx="95">
                  <c:v>98.123728756983382</c:v>
                </c:pt>
                <c:pt idx="96">
                  <c:v>99.11520158348263</c:v>
                </c:pt>
                <c:pt idx="97">
                  <c:v>100.0125861626433</c:v>
                </c:pt>
                <c:pt idx="98">
                  <c:v>101.01988458409564</c:v>
                </c:pt>
                <c:pt idx="99">
                  <c:v>101.96715058624082</c:v>
                </c:pt>
                <c:pt idx="100">
                  <c:v>102.94059660673865</c:v>
                </c:pt>
                <c:pt idx="101">
                  <c:v>103.90888470351203</c:v>
                </c:pt>
                <c:pt idx="102">
                  <c:v>104.88247838864095</c:v>
                </c:pt>
                <c:pt idx="103">
                  <c:v>105.79076169252228</c:v>
                </c:pt>
                <c:pt idx="104">
                  <c:v>106.8011266252319</c:v>
                </c:pt>
                <c:pt idx="105">
                  <c:v>107.75936190381078</c:v>
                </c:pt>
                <c:pt idx="106">
                  <c:v>108.72281801254952</c:v>
                </c:pt>
                <c:pt idx="107">
                  <c:v>109.64973973496811</c:v>
                </c:pt>
                <c:pt idx="108">
                  <c:v>110.63690462585497</c:v>
                </c:pt>
                <c:pt idx="109">
                  <c:v>111.54830408684184</c:v>
                </c:pt>
                <c:pt idx="110">
                  <c:v>112.50164155225954</c:v>
                </c:pt>
                <c:pt idx="111">
                  <c:v>113.42121767245216</c:v>
                </c:pt>
                <c:pt idx="112">
                  <c:v>114.41398175515741</c:v>
                </c:pt>
                <c:pt idx="113">
                  <c:v>115.29959502222056</c:v>
                </c:pt>
                <c:pt idx="114">
                  <c:v>116.2585440319029</c:v>
                </c:pt>
                <c:pt idx="115">
                  <c:v>117.19143230025477</c:v>
                </c:pt>
                <c:pt idx="116">
                  <c:v>118.19766311516017</c:v>
                </c:pt>
                <c:pt idx="117">
                  <c:v>119.09695344116781</c:v>
                </c:pt>
                <c:pt idx="118">
                  <c:v>120.05108012680364</c:v>
                </c:pt>
                <c:pt idx="119">
                  <c:v>121.01054319830509</c:v>
                </c:pt>
                <c:pt idx="120">
                  <c:v>121.90209562922823</c:v>
                </c:pt>
                <c:pt idx="121">
                  <c:v>122.85130753844048</c:v>
                </c:pt>
                <c:pt idx="122">
                  <c:v>123.7718513796415</c:v>
                </c:pt>
                <c:pt idx="123">
                  <c:v>124.71893750890216</c:v>
                </c:pt>
                <c:pt idx="124">
                  <c:v>125.68157391580432</c:v>
                </c:pt>
                <c:pt idx="125">
                  <c:v>126.58676708015926</c:v>
                </c:pt>
                <c:pt idx="126">
                  <c:v>127.49207479717197</c:v>
                </c:pt>
                <c:pt idx="127">
                  <c:v>128.3347049759154</c:v>
                </c:pt>
                <c:pt idx="128">
                  <c:v>129.27687584198608</c:v>
                </c:pt>
                <c:pt idx="129">
                  <c:v>130.14624114139892</c:v>
                </c:pt>
                <c:pt idx="130">
                  <c:v>130.37956901045015</c:v>
                </c:pt>
                <c:pt idx="131">
                  <c:v>131.14416835123822</c:v>
                </c:pt>
                <c:pt idx="132">
                  <c:v>131.94290217295264</c:v>
                </c:pt>
                <c:pt idx="133">
                  <c:v>125.2682124372854</c:v>
                </c:pt>
                <c:pt idx="134">
                  <c:v>69.36940459065228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D6-449E-ABDE-971C489D6178}"/>
            </c:ext>
          </c:extLst>
        </c:ser>
        <c:ser>
          <c:idx val="5"/>
          <c:order val="5"/>
          <c:tx>
            <c:v>S3(water)</c:v>
          </c:tx>
          <c:marker>
            <c:symbol val="none"/>
          </c:marker>
          <c:xVal>
            <c:numRef>
              <c:f>'S3(water)'!$G$7:$G$131</c:f>
              <c:numCache>
                <c:formatCode>General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8.2215000000000012E-5</c:v>
                </c:pt>
                <c:pt idx="5">
                  <c:v>1.7356499999999998E-4</c:v>
                </c:pt>
                <c:pt idx="6">
                  <c:v>2.5577999999999999E-4</c:v>
                </c:pt>
                <c:pt idx="7">
                  <c:v>3.3799500000000001E-4</c:v>
                </c:pt>
                <c:pt idx="8">
                  <c:v>4.2021000000000002E-4</c:v>
                </c:pt>
                <c:pt idx="9">
                  <c:v>5.0242500000000003E-4</c:v>
                </c:pt>
                <c:pt idx="10">
                  <c:v>5.9377499999999995E-4</c:v>
                </c:pt>
                <c:pt idx="11">
                  <c:v>6.7599000000000001E-4</c:v>
                </c:pt>
                <c:pt idx="12">
                  <c:v>7.5820499999999986E-4</c:v>
                </c:pt>
                <c:pt idx="13">
                  <c:v>8.4042000000000003E-4</c:v>
                </c:pt>
                <c:pt idx="14">
                  <c:v>9.226350000000001E-4</c:v>
                </c:pt>
                <c:pt idx="15">
                  <c:v>1.0048499999999998E-3</c:v>
                </c:pt>
                <c:pt idx="16">
                  <c:v>1.0870649999999999E-3</c:v>
                </c:pt>
                <c:pt idx="17">
                  <c:v>1.1784149999999999E-3</c:v>
                </c:pt>
                <c:pt idx="18">
                  <c:v>1.26063E-3</c:v>
                </c:pt>
                <c:pt idx="19">
                  <c:v>1.3428450000000001E-3</c:v>
                </c:pt>
                <c:pt idx="20">
                  <c:v>1.4250599999999999E-3</c:v>
                </c:pt>
                <c:pt idx="21">
                  <c:v>1.5072749999999998E-3</c:v>
                </c:pt>
                <c:pt idx="22">
                  <c:v>1.58949E-3</c:v>
                </c:pt>
                <c:pt idx="23">
                  <c:v>1.6808400000000001E-3</c:v>
                </c:pt>
                <c:pt idx="24">
                  <c:v>1.7630549999999997E-3</c:v>
                </c:pt>
                <c:pt idx="25">
                  <c:v>1.8452700000000002E-3</c:v>
                </c:pt>
                <c:pt idx="26">
                  <c:v>1.9274849999999998E-3</c:v>
                </c:pt>
                <c:pt idx="27">
                  <c:v>2.0097000000000001E-3</c:v>
                </c:pt>
                <c:pt idx="28">
                  <c:v>2.1010500000000001E-3</c:v>
                </c:pt>
                <c:pt idx="29">
                  <c:v>2.1832650000000002E-3</c:v>
                </c:pt>
                <c:pt idx="30">
                  <c:v>2.2654799999999998E-3</c:v>
                </c:pt>
                <c:pt idx="31">
                  <c:v>2.3476949999999999E-3</c:v>
                </c:pt>
                <c:pt idx="32">
                  <c:v>2.42991E-3</c:v>
                </c:pt>
                <c:pt idx="33">
                  <c:v>2.512125E-3</c:v>
                </c:pt>
                <c:pt idx="34">
                  <c:v>2.5943400000000001E-3</c:v>
                </c:pt>
                <c:pt idx="35">
                  <c:v>2.6856899999999993E-3</c:v>
                </c:pt>
                <c:pt idx="36">
                  <c:v>2.7679049999999998E-3</c:v>
                </c:pt>
                <c:pt idx="37">
                  <c:v>2.8501199999999998E-3</c:v>
                </c:pt>
                <c:pt idx="38">
                  <c:v>2.9323350000000003E-3</c:v>
                </c:pt>
                <c:pt idx="39">
                  <c:v>3.0145499999999995E-3</c:v>
                </c:pt>
                <c:pt idx="40">
                  <c:v>3.096765E-3</c:v>
                </c:pt>
                <c:pt idx="41">
                  <c:v>3.188115E-3</c:v>
                </c:pt>
                <c:pt idx="42">
                  <c:v>3.2703299999999997E-3</c:v>
                </c:pt>
                <c:pt idx="43">
                  <c:v>3.3525450000000002E-3</c:v>
                </c:pt>
                <c:pt idx="44">
                  <c:v>3.4347600000000002E-3</c:v>
                </c:pt>
                <c:pt idx="45">
                  <c:v>3.5169749999999999E-3</c:v>
                </c:pt>
                <c:pt idx="46">
                  <c:v>3.6083249999999999E-3</c:v>
                </c:pt>
                <c:pt idx="47">
                  <c:v>3.6905400000000004E-3</c:v>
                </c:pt>
                <c:pt idx="48">
                  <c:v>3.7727550000000005E-3</c:v>
                </c:pt>
                <c:pt idx="49">
                  <c:v>3.8549699999999997E-3</c:v>
                </c:pt>
                <c:pt idx="50">
                  <c:v>3.9371849999999993E-3</c:v>
                </c:pt>
                <c:pt idx="51">
                  <c:v>4.0194000000000002E-3</c:v>
                </c:pt>
                <c:pt idx="52">
                  <c:v>4.1016149999999994E-3</c:v>
                </c:pt>
                <c:pt idx="53">
                  <c:v>4.1929649999999999E-3</c:v>
                </c:pt>
                <c:pt idx="54">
                  <c:v>4.27518E-3</c:v>
                </c:pt>
                <c:pt idx="55">
                  <c:v>4.357395E-3</c:v>
                </c:pt>
                <c:pt idx="56">
                  <c:v>4.4396100000000001E-3</c:v>
                </c:pt>
                <c:pt idx="57">
                  <c:v>4.5218249999999993E-3</c:v>
                </c:pt>
                <c:pt idx="58">
                  <c:v>4.6131750000000006E-3</c:v>
                </c:pt>
                <c:pt idx="59">
                  <c:v>4.6953899999999998E-3</c:v>
                </c:pt>
                <c:pt idx="60">
                  <c:v>4.7776049999999999E-3</c:v>
                </c:pt>
                <c:pt idx="61">
                  <c:v>4.8598199999999999E-3</c:v>
                </c:pt>
                <c:pt idx="62">
                  <c:v>4.9420350000000009E-3</c:v>
                </c:pt>
                <c:pt idx="63">
                  <c:v>5.0242500000000001E-3</c:v>
                </c:pt>
                <c:pt idx="64">
                  <c:v>5.1156000000000005E-3</c:v>
                </c:pt>
                <c:pt idx="65">
                  <c:v>5.1978150000000015E-3</c:v>
                </c:pt>
                <c:pt idx="66">
                  <c:v>5.2800299999999998E-3</c:v>
                </c:pt>
                <c:pt idx="67">
                  <c:v>5.3622449999999999E-3</c:v>
                </c:pt>
                <c:pt idx="68">
                  <c:v>5.4444599999999991E-3</c:v>
                </c:pt>
                <c:pt idx="69">
                  <c:v>5.526675E-3</c:v>
                </c:pt>
                <c:pt idx="70">
                  <c:v>5.6180249999999996E-3</c:v>
                </c:pt>
                <c:pt idx="71">
                  <c:v>5.7002399999999996E-3</c:v>
                </c:pt>
                <c:pt idx="72">
                  <c:v>5.7824549999999997E-3</c:v>
                </c:pt>
                <c:pt idx="73">
                  <c:v>5.8646700000000006E-3</c:v>
                </c:pt>
                <c:pt idx="74">
                  <c:v>5.9468849999999998E-3</c:v>
                </c:pt>
                <c:pt idx="75">
                  <c:v>6.029099999999999E-3</c:v>
                </c:pt>
                <c:pt idx="76">
                  <c:v>6.1204500000000004E-3</c:v>
                </c:pt>
                <c:pt idx="77">
                  <c:v>6.2026649999999996E-3</c:v>
                </c:pt>
                <c:pt idx="78">
                  <c:v>6.2848800000000005E-3</c:v>
                </c:pt>
                <c:pt idx="79">
                  <c:v>6.3670949999999997E-3</c:v>
                </c:pt>
                <c:pt idx="80">
                  <c:v>6.4493099999999989E-3</c:v>
                </c:pt>
                <c:pt idx="81">
                  <c:v>6.5315249999999998E-3</c:v>
                </c:pt>
                <c:pt idx="82">
                  <c:v>6.6228749999999994E-3</c:v>
                </c:pt>
                <c:pt idx="83">
                  <c:v>6.7050900000000004E-3</c:v>
                </c:pt>
                <c:pt idx="84">
                  <c:v>6.7873050000000004E-3</c:v>
                </c:pt>
                <c:pt idx="85">
                  <c:v>6.8695200000000005E-3</c:v>
                </c:pt>
                <c:pt idx="86">
                  <c:v>6.9517349999999997E-3</c:v>
                </c:pt>
                <c:pt idx="87">
                  <c:v>7.0339499999999998E-3</c:v>
                </c:pt>
                <c:pt idx="88">
                  <c:v>7.1161650000000007E-3</c:v>
                </c:pt>
                <c:pt idx="89">
                  <c:v>7.2075150000000003E-3</c:v>
                </c:pt>
                <c:pt idx="90">
                  <c:v>7.2897299999999995E-3</c:v>
                </c:pt>
                <c:pt idx="91">
                  <c:v>7.3719450000000013E-3</c:v>
                </c:pt>
                <c:pt idx="92">
                  <c:v>7.4541600000000005E-3</c:v>
                </c:pt>
                <c:pt idx="93">
                  <c:v>7.5363749999999988E-3</c:v>
                </c:pt>
                <c:pt idx="94">
                  <c:v>7.6277249999999993E-3</c:v>
                </c:pt>
                <c:pt idx="95">
                  <c:v>7.7099399999999993E-3</c:v>
                </c:pt>
                <c:pt idx="96">
                  <c:v>7.7921550000000003E-3</c:v>
                </c:pt>
                <c:pt idx="97">
                  <c:v>7.8743699999999986E-3</c:v>
                </c:pt>
                <c:pt idx="98">
                  <c:v>7.9565849999999987E-3</c:v>
                </c:pt>
                <c:pt idx="99">
                  <c:v>8.0388000000000005E-3</c:v>
                </c:pt>
                <c:pt idx="100">
                  <c:v>8.1301499999999992E-3</c:v>
                </c:pt>
                <c:pt idx="101">
                  <c:v>8.212365000000001E-3</c:v>
                </c:pt>
                <c:pt idx="102">
                  <c:v>8.294580000000001E-3</c:v>
                </c:pt>
                <c:pt idx="103">
                  <c:v>8.3767950000000011E-3</c:v>
                </c:pt>
                <c:pt idx="104">
                  <c:v>8.4590099999999994E-3</c:v>
                </c:pt>
                <c:pt idx="105">
                  <c:v>8.5412249999999995E-3</c:v>
                </c:pt>
                <c:pt idx="106">
                  <c:v>8.632575E-3</c:v>
                </c:pt>
                <c:pt idx="107">
                  <c:v>8.71479E-3</c:v>
                </c:pt>
                <c:pt idx="108">
                  <c:v>8.7970049999999984E-3</c:v>
                </c:pt>
                <c:pt idx="109">
                  <c:v>8.8792200000000002E-3</c:v>
                </c:pt>
                <c:pt idx="110">
                  <c:v>8.9614350000000002E-3</c:v>
                </c:pt>
                <c:pt idx="111">
                  <c:v>9.0436499999999986E-3</c:v>
                </c:pt>
                <c:pt idx="112">
                  <c:v>9.134999999999999E-3</c:v>
                </c:pt>
                <c:pt idx="113">
                  <c:v>9.2172149999999991E-3</c:v>
                </c:pt>
                <c:pt idx="114">
                  <c:v>9.2994300000000009E-3</c:v>
                </c:pt>
                <c:pt idx="115">
                  <c:v>9.3816449999999992E-3</c:v>
                </c:pt>
                <c:pt idx="116">
                  <c:v>9.463860000000001E-3</c:v>
                </c:pt>
                <c:pt idx="117">
                  <c:v>9.5460749999999994E-3</c:v>
                </c:pt>
                <c:pt idx="118">
                  <c:v>9.6374249999999998E-3</c:v>
                </c:pt>
                <c:pt idx="119">
                  <c:v>9.7196399999999999E-3</c:v>
                </c:pt>
                <c:pt idx="120">
                  <c:v>9.8018549999999999E-3</c:v>
                </c:pt>
                <c:pt idx="121">
                  <c:v>9.8840700000000017E-3</c:v>
                </c:pt>
                <c:pt idx="122">
                  <c:v>9.9662849999999983E-3</c:v>
                </c:pt>
                <c:pt idx="123">
                  <c:v>1.00485E-2</c:v>
                </c:pt>
                <c:pt idx="124">
                  <c:v>1.0057635000000001E-2</c:v>
                </c:pt>
              </c:numCache>
            </c:numRef>
          </c:xVal>
          <c:yVal>
            <c:numRef>
              <c:f>'S3(water)'!$F$7:$F$131</c:f>
              <c:numCache>
                <c:formatCode>General</c:formatCode>
                <c:ptCount val="125"/>
                <c:pt idx="0">
                  <c:v>3.3703532939136818E-2</c:v>
                </c:pt>
                <c:pt idx="1">
                  <c:v>1.814805619799675E-2</c:v>
                </c:pt>
                <c:pt idx="2">
                  <c:v>4.9259009680276883E-2</c:v>
                </c:pt>
                <c:pt idx="3">
                  <c:v>0.74666288357472321</c:v>
                </c:pt>
                <c:pt idx="4">
                  <c:v>1.7136016138930272</c:v>
                </c:pt>
                <c:pt idx="5">
                  <c:v>2.786704202631578</c:v>
                </c:pt>
                <c:pt idx="6">
                  <c:v>3.8700724736402079</c:v>
                </c:pt>
                <c:pt idx="7">
                  <c:v>4.9766564747183057</c:v>
                </c:pt>
                <c:pt idx="8">
                  <c:v>6.1168220352868738</c:v>
                </c:pt>
                <c:pt idx="9">
                  <c:v>7.2542816089523496</c:v>
                </c:pt>
                <c:pt idx="10">
                  <c:v>8.3812158383258648</c:v>
                </c:pt>
                <c:pt idx="11">
                  <c:v>9.4951252817356107</c:v>
                </c:pt>
                <c:pt idx="12">
                  <c:v>10.621886107287708</c:v>
                </c:pt>
                <c:pt idx="13">
                  <c:v>11.808140210067384</c:v>
                </c:pt>
                <c:pt idx="14">
                  <c:v>12.973557402966104</c:v>
                </c:pt>
                <c:pt idx="15">
                  <c:v>14.177734904809817</c:v>
                </c:pt>
                <c:pt idx="16">
                  <c:v>15.26521905319569</c:v>
                </c:pt>
                <c:pt idx="17">
                  <c:v>16.476880538527499</c:v>
                </c:pt>
                <c:pt idx="18">
                  <c:v>17.667794816987751</c:v>
                </c:pt>
                <c:pt idx="19">
                  <c:v>18.863792260620141</c:v>
                </c:pt>
                <c:pt idx="20">
                  <c:v>20.064874349392191</c:v>
                </c:pt>
                <c:pt idx="21">
                  <c:v>21.219237802380324</c:v>
                </c:pt>
                <c:pt idx="22">
                  <c:v>22.433086072225016</c:v>
                </c:pt>
                <c:pt idx="23">
                  <c:v>23.641551673323377</c:v>
                </c:pt>
                <c:pt idx="24">
                  <c:v>24.78528900568849</c:v>
                </c:pt>
                <c:pt idx="25">
                  <c:v>25.949663946480449</c:v>
                </c:pt>
                <c:pt idx="26">
                  <c:v>27.137265721910623</c:v>
                </c:pt>
                <c:pt idx="27">
                  <c:v>28.322197875049294</c:v>
                </c:pt>
                <c:pt idx="28">
                  <c:v>29.522460067211593</c:v>
                </c:pt>
                <c:pt idx="29">
                  <c:v>30.709824683230863</c:v>
                </c:pt>
                <c:pt idx="30">
                  <c:v>31.943722638797894</c:v>
                </c:pt>
                <c:pt idx="31">
                  <c:v>33.174956701845772</c:v>
                </c:pt>
                <c:pt idx="32">
                  <c:v>34.30255578130442</c:v>
                </c:pt>
                <c:pt idx="33">
                  <c:v>35.523295428509186</c:v>
                </c:pt>
                <c:pt idx="34">
                  <c:v>36.736201335468785</c:v>
                </c:pt>
                <c:pt idx="35">
                  <c:v>37.9463063524367</c:v>
                </c:pt>
                <c:pt idx="36">
                  <c:v>39.096955328264769</c:v>
                </c:pt>
                <c:pt idx="37">
                  <c:v>40.351092804596462</c:v>
                </c:pt>
                <c:pt idx="38">
                  <c:v>41.550811183669637</c:v>
                </c:pt>
                <c:pt idx="39">
                  <c:v>42.727179255467703</c:v>
                </c:pt>
                <c:pt idx="40">
                  <c:v>43.890554845885553</c:v>
                </c:pt>
                <c:pt idx="41">
                  <c:v>45.113255593185556</c:v>
                </c:pt>
                <c:pt idx="42">
                  <c:v>46.364532839037338</c:v>
                </c:pt>
                <c:pt idx="43">
                  <c:v>47.509649520302162</c:v>
                </c:pt>
                <c:pt idx="44">
                  <c:v>48.734954654540871</c:v>
                </c:pt>
                <c:pt idx="45">
                  <c:v>49.975744766427916</c:v>
                </c:pt>
                <c:pt idx="46">
                  <c:v>51.133521380785659</c:v>
                </c:pt>
                <c:pt idx="47">
                  <c:v>52.394935380216296</c:v>
                </c:pt>
                <c:pt idx="48">
                  <c:v>53.578680073060326</c:v>
                </c:pt>
                <c:pt idx="49">
                  <c:v>54.770156360567036</c:v>
                </c:pt>
                <c:pt idx="50">
                  <c:v>55.974540960577656</c:v>
                </c:pt>
                <c:pt idx="51">
                  <c:v>57.163372402468724</c:v>
                </c:pt>
                <c:pt idx="52">
                  <c:v>58.378053250201525</c:v>
                </c:pt>
                <c:pt idx="53">
                  <c:v>59.600313749509894</c:v>
                </c:pt>
                <c:pt idx="54">
                  <c:v>60.77872668524406</c:v>
                </c:pt>
                <c:pt idx="55">
                  <c:v>62.037326785404474</c:v>
                </c:pt>
                <c:pt idx="56">
                  <c:v>63.171721833426055</c:v>
                </c:pt>
                <c:pt idx="57">
                  <c:v>64.399242510569451</c:v>
                </c:pt>
                <c:pt idx="58">
                  <c:v>65.585204650590427</c:v>
                </c:pt>
                <c:pt idx="59">
                  <c:v>66.810116076198923</c:v>
                </c:pt>
                <c:pt idx="60">
                  <c:v>67.996214019936005</c:v>
                </c:pt>
                <c:pt idx="61">
                  <c:v>69.182306933148581</c:v>
                </c:pt>
                <c:pt idx="62">
                  <c:v>70.394265816666149</c:v>
                </c:pt>
                <c:pt idx="63">
                  <c:v>71.593288891595549</c:v>
                </c:pt>
                <c:pt idx="64">
                  <c:v>72.735265543395329</c:v>
                </c:pt>
                <c:pt idx="65">
                  <c:v>73.957577262513638</c:v>
                </c:pt>
                <c:pt idx="66">
                  <c:v>75.154026768305116</c:v>
                </c:pt>
                <c:pt idx="67">
                  <c:v>76.353070775792332</c:v>
                </c:pt>
                <c:pt idx="68">
                  <c:v>77.53660499729024</c:v>
                </c:pt>
                <c:pt idx="69">
                  <c:v>78.629621303620127</c:v>
                </c:pt>
                <c:pt idx="70">
                  <c:v>79.838931070367295</c:v>
                </c:pt>
                <c:pt idx="71">
                  <c:v>81.02510062837905</c:v>
                </c:pt>
                <c:pt idx="72">
                  <c:v>82.151800266246255</c:v>
                </c:pt>
                <c:pt idx="73">
                  <c:v>83.374221270084462</c:v>
                </c:pt>
                <c:pt idx="74">
                  <c:v>84.503553736912906</c:v>
                </c:pt>
                <c:pt idx="75">
                  <c:v>85.656190581449238</c:v>
                </c:pt>
                <c:pt idx="76">
                  <c:v>86.764794650660804</c:v>
                </c:pt>
                <c:pt idx="77">
                  <c:v>87.904563888663333</c:v>
                </c:pt>
                <c:pt idx="78">
                  <c:v>89.054711403802983</c:v>
                </c:pt>
                <c:pt idx="79">
                  <c:v>90.160926775545562</c:v>
                </c:pt>
                <c:pt idx="80">
                  <c:v>91.313732838070308</c:v>
                </c:pt>
                <c:pt idx="81">
                  <c:v>92.45881918029302</c:v>
                </c:pt>
                <c:pt idx="82">
                  <c:v>93.549574112111529</c:v>
                </c:pt>
                <c:pt idx="83">
                  <c:v>94.681819898871794</c:v>
                </c:pt>
                <c:pt idx="84">
                  <c:v>95.816697604238144</c:v>
                </c:pt>
                <c:pt idx="85">
                  <c:v>96.912829996683598</c:v>
                </c:pt>
                <c:pt idx="86">
                  <c:v>97.949530031630275</c:v>
                </c:pt>
                <c:pt idx="87">
                  <c:v>99.076799082273567</c:v>
                </c:pt>
                <c:pt idx="88">
                  <c:v>100.16532936487522</c:v>
                </c:pt>
                <c:pt idx="89">
                  <c:v>101.25907024445615</c:v>
                </c:pt>
                <c:pt idx="90">
                  <c:v>102.38910025734205</c:v>
                </c:pt>
                <c:pt idx="91">
                  <c:v>103.49332879001284</c:v>
                </c:pt>
                <c:pt idx="92">
                  <c:v>104.55882706312806</c:v>
                </c:pt>
                <c:pt idx="93">
                  <c:v>105.66059598177668</c:v>
                </c:pt>
                <c:pt idx="94">
                  <c:v>106.74693220131203</c:v>
                </c:pt>
                <c:pt idx="95">
                  <c:v>107.83591226571122</c:v>
                </c:pt>
                <c:pt idx="96">
                  <c:v>108.90168704783795</c:v>
                </c:pt>
                <c:pt idx="97">
                  <c:v>109.9959821920384</c:v>
                </c:pt>
                <c:pt idx="98">
                  <c:v>111.02311044713534</c:v>
                </c:pt>
                <c:pt idx="99">
                  <c:v>112.0968663678771</c:v>
                </c:pt>
                <c:pt idx="100">
                  <c:v>113.17852505912123</c:v>
                </c:pt>
                <c:pt idx="101">
                  <c:v>114.26279259778836</c:v>
                </c:pt>
                <c:pt idx="102">
                  <c:v>115.38852262046319</c:v>
                </c:pt>
                <c:pt idx="103">
                  <c:v>116.44968061922283</c:v>
                </c:pt>
                <c:pt idx="104">
                  <c:v>117.49799312324784</c:v>
                </c:pt>
                <c:pt idx="105">
                  <c:v>118.59036071703581</c:v>
                </c:pt>
                <c:pt idx="106">
                  <c:v>119.67000621185279</c:v>
                </c:pt>
                <c:pt idx="107">
                  <c:v>120.71601113437694</c:v>
                </c:pt>
                <c:pt idx="108">
                  <c:v>121.79831911903688</c:v>
                </c:pt>
                <c:pt idx="109">
                  <c:v>122.88330978249714</c:v>
                </c:pt>
                <c:pt idx="110">
                  <c:v>123.97357163303523</c:v>
                </c:pt>
                <c:pt idx="111">
                  <c:v>125.06393387811465</c:v>
                </c:pt>
                <c:pt idx="112">
                  <c:v>126.08474048175933</c:v>
                </c:pt>
                <c:pt idx="113">
                  <c:v>127.14169361337045</c:v>
                </c:pt>
                <c:pt idx="114">
                  <c:v>128.22203153110695</c:v>
                </c:pt>
                <c:pt idx="115">
                  <c:v>129.29471773407181</c:v>
                </c:pt>
                <c:pt idx="116">
                  <c:v>130.29250076434431</c:v>
                </c:pt>
                <c:pt idx="117">
                  <c:v>131.38610110166414</c:v>
                </c:pt>
                <c:pt idx="118">
                  <c:v>132.46195014021191</c:v>
                </c:pt>
                <c:pt idx="119">
                  <c:v>133.48336199481778</c:v>
                </c:pt>
                <c:pt idx="120">
                  <c:v>134.50488987278578</c:v>
                </c:pt>
                <c:pt idx="121">
                  <c:v>135.57827319469359</c:v>
                </c:pt>
                <c:pt idx="122">
                  <c:v>136.62332199890977</c:v>
                </c:pt>
                <c:pt idx="123">
                  <c:v>137.61934079959926</c:v>
                </c:pt>
                <c:pt idx="124">
                  <c:v>11.289585983221759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D6-449E-ABDE-971C489D6178}"/>
            </c:ext>
          </c:extLst>
        </c:ser>
        <c:ser>
          <c:idx val="6"/>
          <c:order val="6"/>
          <c:tx>
            <c:v>S4(water)</c:v>
          </c:tx>
          <c:marker>
            <c:symbol val="none"/>
          </c:marker>
          <c:xVal>
            <c:numRef>
              <c:f>'S4(water)'!$G$7:$G$132</c:f>
              <c:numCache>
                <c:formatCode>General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8.7247499999999994E-5</c:v>
                </c:pt>
                <c:pt idx="6">
                  <c:v>1.6577024999999998E-4</c:v>
                </c:pt>
                <c:pt idx="7">
                  <c:v>2.4429300000000003E-4</c:v>
                </c:pt>
                <c:pt idx="8">
                  <c:v>3.2281575000000004E-4</c:v>
                </c:pt>
                <c:pt idx="9">
                  <c:v>4.0133850000000006E-4</c:v>
                </c:pt>
                <c:pt idx="10">
                  <c:v>4.7986124999999997E-4</c:v>
                </c:pt>
                <c:pt idx="11">
                  <c:v>5.6710875000000002E-4</c:v>
                </c:pt>
                <c:pt idx="12">
                  <c:v>6.4563150000000009E-4</c:v>
                </c:pt>
                <c:pt idx="13">
                  <c:v>7.2415425000000005E-4</c:v>
                </c:pt>
                <c:pt idx="14">
                  <c:v>8.0267700000000012E-4</c:v>
                </c:pt>
                <c:pt idx="15">
                  <c:v>8.8119975000000019E-4</c:v>
                </c:pt>
                <c:pt idx="16">
                  <c:v>9.5972250000000005E-4</c:v>
                </c:pt>
                <c:pt idx="17">
                  <c:v>1.0469700000000001E-3</c:v>
                </c:pt>
                <c:pt idx="18">
                  <c:v>1.1254927500000001E-3</c:v>
                </c:pt>
                <c:pt idx="19">
                  <c:v>1.2040155000000001E-3</c:v>
                </c:pt>
                <c:pt idx="20">
                  <c:v>1.2825382499999998E-3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1.5268312500000001E-3</c:v>
                </c:pt>
                <c:pt idx="24">
                  <c:v>1.6053540000000002E-3</c:v>
                </c:pt>
                <c:pt idx="25">
                  <c:v>1.6838767499999998E-3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2.0066925000000002E-3</c:v>
                </c:pt>
                <c:pt idx="30">
                  <c:v>2.0852152499999999E-3</c:v>
                </c:pt>
                <c:pt idx="31">
                  <c:v>2.1637380000000001E-3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2.4865537500000003E-3</c:v>
                </c:pt>
                <c:pt idx="36">
                  <c:v>2.5650764999999996E-3</c:v>
                </c:pt>
                <c:pt idx="37">
                  <c:v>2.6435992499999998E-3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3.0449377499999998E-3</c:v>
                </c:pt>
                <c:pt idx="43">
                  <c:v>3.1234604999999995E-3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3.4462762499999997E-3</c:v>
                </c:pt>
                <c:pt idx="48">
                  <c:v>3.5247990000000008E-3</c:v>
                </c:pt>
                <c:pt idx="49">
                  <c:v>3.6033217499999996E-3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3.9261375000000003E-3</c:v>
                </c:pt>
                <c:pt idx="54">
                  <c:v>4.00466025E-3</c:v>
                </c:pt>
                <c:pt idx="55">
                  <c:v>4.0831830000000006E-3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4.4845214999999997E-3</c:v>
                </c:pt>
                <c:pt idx="61">
                  <c:v>4.5630442500000003E-3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4.8858600000000005E-3</c:v>
                </c:pt>
                <c:pt idx="66">
                  <c:v>4.9643827499999994E-3</c:v>
                </c:pt>
                <c:pt idx="67">
                  <c:v>5.0429055E-3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5.3657212499999994E-3</c:v>
                </c:pt>
                <c:pt idx="72">
                  <c:v>5.4442439999999991E-3</c:v>
                </c:pt>
                <c:pt idx="73">
                  <c:v>5.5227667499999997E-3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5.8455825000000008E-3</c:v>
                </c:pt>
                <c:pt idx="78">
                  <c:v>5.9241052500000006E-3</c:v>
                </c:pt>
                <c:pt idx="79">
                  <c:v>6.0026279999999994E-3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6.3254437499999996E-3</c:v>
                </c:pt>
                <c:pt idx="84">
                  <c:v>6.4039665000000003E-3</c:v>
                </c:pt>
                <c:pt idx="85">
                  <c:v>6.48248925E-3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6.8053049999999993E-3</c:v>
                </c:pt>
                <c:pt idx="90">
                  <c:v>6.88382775E-3</c:v>
                </c:pt>
                <c:pt idx="91">
                  <c:v>6.9623505000000006E-3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7.285166249999999E-3</c:v>
                </c:pt>
                <c:pt idx="96">
                  <c:v>7.3636889999999997E-3</c:v>
                </c:pt>
                <c:pt idx="97">
                  <c:v>7.4422117500000003E-3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7.7650275000000005E-3</c:v>
                </c:pt>
                <c:pt idx="102">
                  <c:v>7.8435502499999993E-3</c:v>
                </c:pt>
                <c:pt idx="103">
                  <c:v>7.922073E-3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8.2448887500000002E-3</c:v>
                </c:pt>
                <c:pt idx="108">
                  <c:v>8.323411499999999E-3</c:v>
                </c:pt>
                <c:pt idx="109">
                  <c:v>8.4019342499999997E-3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8.8032727500000005E-3</c:v>
                </c:pt>
                <c:pt idx="115">
                  <c:v>8.8817955000000011E-3</c:v>
                </c:pt>
                <c:pt idx="116">
                  <c:v>8.9603182499999982E-3</c:v>
                </c:pt>
                <c:pt idx="117">
                  <c:v>9.0388410000000006E-3</c:v>
                </c:pt>
                <c:pt idx="118">
                  <c:v>9.1173637499999995E-3</c:v>
                </c:pt>
                <c:pt idx="119">
                  <c:v>9.2046112499999996E-3</c:v>
                </c:pt>
                <c:pt idx="120">
                  <c:v>9.2831340000000002E-3</c:v>
                </c:pt>
                <c:pt idx="121">
                  <c:v>9.3616567499999991E-3</c:v>
                </c:pt>
                <c:pt idx="122">
                  <c:v>9.4401795000000014E-3</c:v>
                </c:pt>
                <c:pt idx="123">
                  <c:v>9.5187022500000003E-3</c:v>
                </c:pt>
                <c:pt idx="124">
                  <c:v>9.5972250000000009E-3</c:v>
                </c:pt>
                <c:pt idx="125">
                  <c:v>9.6321240000000006E-3</c:v>
                </c:pt>
              </c:numCache>
            </c:numRef>
          </c:xVal>
          <c:yVal>
            <c:numRef>
              <c:f>'S4(water)'!$F$7:$F$132</c:f>
              <c:numCache>
                <c:formatCode>General</c:formatCode>
                <c:ptCount val="126"/>
                <c:pt idx="0">
                  <c:v>5.7730666860548105E-3</c:v>
                </c:pt>
                <c:pt idx="1">
                  <c:v>1.7319200058164435E-2</c:v>
                </c:pt>
                <c:pt idx="2">
                  <c:v>8.6596000290822175E-3</c:v>
                </c:pt>
                <c:pt idx="3">
                  <c:v>0.21360346738402797</c:v>
                </c:pt>
                <c:pt idx="4">
                  <c:v>0.79668320267556392</c:v>
                </c:pt>
                <c:pt idx="5">
                  <c:v>1.5470924602223142</c:v>
                </c:pt>
                <c:pt idx="6">
                  <c:v>2.4330819845555314</c:v>
                </c:pt>
                <c:pt idx="7">
                  <c:v>3.3651596288339127</c:v>
                </c:pt>
                <c:pt idx="8">
                  <c:v>4.3433200589733234</c:v>
                </c:pt>
                <c:pt idx="9">
                  <c:v>5.3444718377946865</c:v>
                </c:pt>
                <c:pt idx="10">
                  <c:v>6.3109005050189078</c:v>
                </c:pt>
                <c:pt idx="11">
                  <c:v>7.3579937820399541</c:v>
                </c:pt>
                <c:pt idx="12">
                  <c:v>8.3242353080212155</c:v>
                </c:pt>
                <c:pt idx="13">
                  <c:v>9.3423241713425877</c:v>
                </c:pt>
                <c:pt idx="14">
                  <c:v>10.386289172326531</c:v>
                </c:pt>
                <c:pt idx="15">
                  <c:v>11.37535005118807</c:v>
                </c:pt>
                <c:pt idx="16">
                  <c:v>12.390291042871262</c:v>
                </c:pt>
                <c:pt idx="17">
                  <c:v>13.468545115768421</c:v>
                </c:pt>
                <c:pt idx="18">
                  <c:v>14.483313626626463</c:v>
                </c:pt>
                <c:pt idx="19">
                  <c:v>15.552806286515295</c:v>
                </c:pt>
                <c:pt idx="20">
                  <c:v>16.570298846744191</c:v>
                </c:pt>
                <c:pt idx="21">
                  <c:v>17.625209330433933</c:v>
                </c:pt>
                <c:pt idx="22">
                  <c:v>18.674274054563728</c:v>
                </c:pt>
                <c:pt idx="23">
                  <c:v>19.720290618234205</c:v>
                </c:pt>
                <c:pt idx="24">
                  <c:v>20.751900684710833</c:v>
                </c:pt>
                <c:pt idx="25">
                  <c:v>21.792091935829987</c:v>
                </c:pt>
                <c:pt idx="26">
                  <c:v>22.794727904621098</c:v>
                </c:pt>
                <c:pt idx="27">
                  <c:v>23.811717322258549</c:v>
                </c:pt>
                <c:pt idx="28">
                  <c:v>24.892077563127391</c:v>
                </c:pt>
                <c:pt idx="29">
                  <c:v>25.986681499650913</c:v>
                </c:pt>
                <c:pt idx="30">
                  <c:v>27.026544552261637</c:v>
                </c:pt>
                <c:pt idx="31">
                  <c:v>28.10094498939479</c:v>
                </c:pt>
                <c:pt idx="32">
                  <c:v>29.126275973344391</c:v>
                </c:pt>
                <c:pt idx="33">
                  <c:v>30.255334735369303</c:v>
                </c:pt>
                <c:pt idx="34">
                  <c:v>31.303617491990618</c:v>
                </c:pt>
                <c:pt idx="35">
                  <c:v>32.423794676818609</c:v>
                </c:pt>
                <c:pt idx="36">
                  <c:v>33.480619056034378</c:v>
                </c:pt>
                <c:pt idx="37">
                  <c:v>34.548924696904265</c:v>
                </c:pt>
                <c:pt idx="38">
                  <c:v>35.611418343527468</c:v>
                </c:pt>
                <c:pt idx="39">
                  <c:v>36.685396039901583</c:v>
                </c:pt>
                <c:pt idx="40">
                  <c:v>37.825619935200848</c:v>
                </c:pt>
                <c:pt idx="41">
                  <c:v>38.879335522545247</c:v>
                </c:pt>
                <c:pt idx="42">
                  <c:v>39.981878277002934</c:v>
                </c:pt>
                <c:pt idx="43">
                  <c:v>41.067217580714072</c:v>
                </c:pt>
                <c:pt idx="44">
                  <c:v>42.138111385264544</c:v>
                </c:pt>
                <c:pt idx="45">
                  <c:v>43.223380362850577</c:v>
                </c:pt>
                <c:pt idx="46">
                  <c:v>44.346078706635922</c:v>
                </c:pt>
                <c:pt idx="47">
                  <c:v>45.367758860467653</c:v>
                </c:pt>
                <c:pt idx="48">
                  <c:v>46.470226401759291</c:v>
                </c:pt>
                <c:pt idx="49">
                  <c:v>47.581311108959405</c:v>
                </c:pt>
                <c:pt idx="50">
                  <c:v>48.652030979881665</c:v>
                </c:pt>
                <c:pt idx="51">
                  <c:v>49.731373134510044</c:v>
                </c:pt>
                <c:pt idx="52">
                  <c:v>50.813576450401818</c:v>
                </c:pt>
                <c:pt idx="53">
                  <c:v>51.901396735765573</c:v>
                </c:pt>
                <c:pt idx="54">
                  <c:v>52.997971897653635</c:v>
                </c:pt>
                <c:pt idx="55">
                  <c:v>54.11469964781277</c:v>
                </c:pt>
                <c:pt idx="56">
                  <c:v>55.185318035193681</c:v>
                </c:pt>
                <c:pt idx="57">
                  <c:v>56.258807666627376</c:v>
                </c:pt>
                <c:pt idx="58">
                  <c:v>57.323646833275738</c:v>
                </c:pt>
                <c:pt idx="59">
                  <c:v>58.408646191631405</c:v>
                </c:pt>
                <c:pt idx="60">
                  <c:v>59.52233169196073</c:v>
                </c:pt>
                <c:pt idx="61">
                  <c:v>60.541069412237974</c:v>
                </c:pt>
                <c:pt idx="62">
                  <c:v>61.597257793041237</c:v>
                </c:pt>
                <c:pt idx="63">
                  <c:v>62.688016261956939</c:v>
                </c:pt>
                <c:pt idx="64">
                  <c:v>63.738450224688755</c:v>
                </c:pt>
                <c:pt idx="65">
                  <c:v>64.860798861546996</c:v>
                </c:pt>
                <c:pt idx="66">
                  <c:v>65.873803607822765</c:v>
                </c:pt>
                <c:pt idx="67">
                  <c:v>66.915624579611062</c:v>
                </c:pt>
                <c:pt idx="68">
                  <c:v>67.974740869631532</c:v>
                </c:pt>
                <c:pt idx="69">
                  <c:v>68.99642667217374</c:v>
                </c:pt>
                <c:pt idx="70">
                  <c:v>70.06133470939038</c:v>
                </c:pt>
                <c:pt idx="71">
                  <c:v>71.071448988242281</c:v>
                </c:pt>
                <c:pt idx="72">
                  <c:v>72.07015303089068</c:v>
                </c:pt>
                <c:pt idx="73">
                  <c:v>73.083281675228804</c:v>
                </c:pt>
                <c:pt idx="74">
                  <c:v>74.087794615786436</c:v>
                </c:pt>
                <c:pt idx="75">
                  <c:v>75.135537364977438</c:v>
                </c:pt>
                <c:pt idx="76">
                  <c:v>76.105543675082075</c:v>
                </c:pt>
                <c:pt idx="77">
                  <c:v>77.130242445191286</c:v>
                </c:pt>
                <c:pt idx="78">
                  <c:v>78.129118226593363</c:v>
                </c:pt>
                <c:pt idx="79">
                  <c:v>79.0473855596493</c:v>
                </c:pt>
                <c:pt idx="80">
                  <c:v>80.063613189351713</c:v>
                </c:pt>
                <c:pt idx="81">
                  <c:v>81.076998688389025</c:v>
                </c:pt>
                <c:pt idx="82">
                  <c:v>82.029942699996113</c:v>
                </c:pt>
                <c:pt idx="83">
                  <c:v>83.00017731909017</c:v>
                </c:pt>
                <c:pt idx="84">
                  <c:v>83.938812397484654</c:v>
                </c:pt>
                <c:pt idx="85">
                  <c:v>84.963894338901568</c:v>
                </c:pt>
                <c:pt idx="86">
                  <c:v>85.92278283392605</c:v>
                </c:pt>
                <c:pt idx="87">
                  <c:v>86.852920339019406</c:v>
                </c:pt>
                <c:pt idx="88">
                  <c:v>87.806149083284296</c:v>
                </c:pt>
                <c:pt idx="89">
                  <c:v>88.796873524057787</c:v>
                </c:pt>
                <c:pt idx="90">
                  <c:v>89.755975678021599</c:v>
                </c:pt>
                <c:pt idx="91">
                  <c:v>90.694974030723159</c:v>
                </c:pt>
                <c:pt idx="92">
                  <c:v>91.743471737630784</c:v>
                </c:pt>
                <c:pt idx="93">
                  <c:v>92.656667857199238</c:v>
                </c:pt>
                <c:pt idx="94">
                  <c:v>93.621766280845378</c:v>
                </c:pt>
                <c:pt idx="95">
                  <c:v>94.578329906786209</c:v>
                </c:pt>
                <c:pt idx="96">
                  <c:v>95.503242837551056</c:v>
                </c:pt>
                <c:pt idx="97">
                  <c:v>96.508864941800013</c:v>
                </c:pt>
                <c:pt idx="98">
                  <c:v>97.456954264672078</c:v>
                </c:pt>
                <c:pt idx="99">
                  <c:v>98.396473645565052</c:v>
                </c:pt>
                <c:pt idx="100">
                  <c:v>99.353345909468032</c:v>
                </c:pt>
                <c:pt idx="101">
                  <c:v>100.2959772859077</c:v>
                </c:pt>
                <c:pt idx="102">
                  <c:v>101.19828329230202</c:v>
                </c:pt>
                <c:pt idx="103">
                  <c:v>102.17555150596185</c:v>
                </c:pt>
                <c:pt idx="104">
                  <c:v>103.08953415640771</c:v>
                </c:pt>
                <c:pt idx="105">
                  <c:v>104.01799838583575</c:v>
                </c:pt>
                <c:pt idx="106">
                  <c:v>104.97246750755514</c:v>
                </c:pt>
                <c:pt idx="107">
                  <c:v>105.86954895608501</c:v>
                </c:pt>
                <c:pt idx="108">
                  <c:v>106.76082844791912</c:v>
                </c:pt>
                <c:pt idx="109">
                  <c:v>107.6954004753685</c:v>
                </c:pt>
                <c:pt idx="110">
                  <c:v>108.67326834712551</c:v>
                </c:pt>
                <c:pt idx="111">
                  <c:v>109.51872625583931</c:v>
                </c:pt>
                <c:pt idx="112">
                  <c:v>110.48237564972311</c:v>
                </c:pt>
                <c:pt idx="113">
                  <c:v>111.38562838245767</c:v>
                </c:pt>
                <c:pt idx="114">
                  <c:v>112.32950136010123</c:v>
                </c:pt>
                <c:pt idx="115">
                  <c:v>113.18974586043799</c:v>
                </c:pt>
                <c:pt idx="116">
                  <c:v>114.12498581315117</c:v>
                </c:pt>
                <c:pt idx="117">
                  <c:v>115.00271184059335</c:v>
                </c:pt>
                <c:pt idx="118">
                  <c:v>115.91510843502851</c:v>
                </c:pt>
                <c:pt idx="119">
                  <c:v>116.86530497193462</c:v>
                </c:pt>
                <c:pt idx="120">
                  <c:v>117.83265884976088</c:v>
                </c:pt>
                <c:pt idx="121">
                  <c:v>118.73097856981059</c:v>
                </c:pt>
                <c:pt idx="122">
                  <c:v>118.67290146667663</c:v>
                </c:pt>
                <c:pt idx="123">
                  <c:v>119.44176983629157</c:v>
                </c:pt>
                <c:pt idx="124">
                  <c:v>115.6441010175453</c:v>
                </c:pt>
                <c:pt idx="125">
                  <c:v>80.425559585616924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D6-449E-ABDE-971C489D6178}"/>
            </c:ext>
          </c:extLst>
        </c:ser>
        <c:ser>
          <c:idx val="7"/>
          <c:order val="7"/>
          <c:tx>
            <c:v>S5(water)</c:v>
          </c:tx>
          <c:marker>
            <c:symbol val="none"/>
          </c:marker>
          <c:xVal>
            <c:numRef>
              <c:f>'S5(water)'!$G$7:$G$147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7.8522749999999989E-5</c:v>
                </c:pt>
                <c:pt idx="6">
                  <c:v>1.5704549999999998E-4</c:v>
                </c:pt>
                <c:pt idx="7">
                  <c:v>2.3556824999999997E-4</c:v>
                </c:pt>
                <c:pt idx="8">
                  <c:v>3.2281574999999999E-4</c:v>
                </c:pt>
                <c:pt idx="9">
                  <c:v>4.0133850000000006E-4</c:v>
                </c:pt>
                <c:pt idx="10">
                  <c:v>4.7986125000000002E-4</c:v>
                </c:pt>
                <c:pt idx="11">
                  <c:v>5.5838399999999999E-4</c:v>
                </c:pt>
                <c:pt idx="12">
                  <c:v>6.3690674999999984E-4</c:v>
                </c:pt>
                <c:pt idx="13">
                  <c:v>7.1542949999999991E-4</c:v>
                </c:pt>
                <c:pt idx="14">
                  <c:v>8.0267700000000012E-4</c:v>
                </c:pt>
                <c:pt idx="15">
                  <c:v>8.8119975000000008E-4</c:v>
                </c:pt>
                <c:pt idx="16">
                  <c:v>9.5972250000000005E-4</c:v>
                </c:pt>
                <c:pt idx="17">
                  <c:v>1.03824525E-3</c:v>
                </c:pt>
                <c:pt idx="18">
                  <c:v>1.116768E-3</c:v>
                </c:pt>
                <c:pt idx="19">
                  <c:v>1.1952907500000001E-3</c:v>
                </c:pt>
                <c:pt idx="20">
                  <c:v>1.2825382500000003E-3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1.5181065000000001E-3</c:v>
                </c:pt>
                <c:pt idx="24">
                  <c:v>1.5966292499999999E-3</c:v>
                </c:pt>
                <c:pt idx="25">
                  <c:v>1.6751520000000003E-3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1.9979677500000003E-3</c:v>
                </c:pt>
                <c:pt idx="30">
                  <c:v>2.0764905000000005E-3</c:v>
                </c:pt>
                <c:pt idx="31">
                  <c:v>2.1550132499999998E-3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2.4778290000000004E-3</c:v>
                </c:pt>
                <c:pt idx="36">
                  <c:v>2.5563517499999997E-3</c:v>
                </c:pt>
                <c:pt idx="37">
                  <c:v>2.6348744999999995E-3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3.0362130000000003E-3</c:v>
                </c:pt>
                <c:pt idx="43">
                  <c:v>3.11473575E-3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3.4375515000000002E-3</c:v>
                </c:pt>
                <c:pt idx="48">
                  <c:v>3.5160742500000004E-3</c:v>
                </c:pt>
                <c:pt idx="49">
                  <c:v>3.5945970000000006E-3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3.9174127499999999E-3</c:v>
                </c:pt>
                <c:pt idx="54">
                  <c:v>3.9959355000000005E-3</c:v>
                </c:pt>
                <c:pt idx="55">
                  <c:v>4.0744582499999994E-3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4.4757967500000002E-3</c:v>
                </c:pt>
                <c:pt idx="61">
                  <c:v>4.5543195E-3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4.8771352500000002E-3</c:v>
                </c:pt>
                <c:pt idx="66">
                  <c:v>4.9556580000000008E-3</c:v>
                </c:pt>
                <c:pt idx="67">
                  <c:v>5.0341807499999988E-3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5.3569964999999999E-3</c:v>
                </c:pt>
                <c:pt idx="72">
                  <c:v>5.4355192500000005E-3</c:v>
                </c:pt>
                <c:pt idx="73">
                  <c:v>5.5140420000000002E-3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5.8368577500000005E-3</c:v>
                </c:pt>
                <c:pt idx="78">
                  <c:v>5.9153805000000002E-3</c:v>
                </c:pt>
                <c:pt idx="79">
                  <c:v>5.9939032499999999E-3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6.3167189999999993E-3</c:v>
                </c:pt>
                <c:pt idx="84">
                  <c:v>6.395241749999999E-3</c:v>
                </c:pt>
                <c:pt idx="85">
                  <c:v>6.4737644999999996E-3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6.7965802500000007E-3</c:v>
                </c:pt>
                <c:pt idx="90">
                  <c:v>6.8751030000000005E-3</c:v>
                </c:pt>
                <c:pt idx="91">
                  <c:v>6.9536257500000002E-3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7.2764414999999995E-3</c:v>
                </c:pt>
                <c:pt idx="96">
                  <c:v>7.3549642500000002E-3</c:v>
                </c:pt>
                <c:pt idx="97">
                  <c:v>7.4334869999999999E-3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7.7563027499999992E-3</c:v>
                </c:pt>
                <c:pt idx="102">
                  <c:v>7.8348254999999999E-3</c:v>
                </c:pt>
                <c:pt idx="103">
                  <c:v>7.9133482500000005E-3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8.2361640000000007E-3</c:v>
                </c:pt>
                <c:pt idx="108">
                  <c:v>8.3146867499999996E-3</c:v>
                </c:pt>
                <c:pt idx="109">
                  <c:v>8.3932095000000002E-3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8.7945479999999993E-3</c:v>
                </c:pt>
                <c:pt idx="115">
                  <c:v>8.8730707499999999E-3</c:v>
                </c:pt>
                <c:pt idx="116">
                  <c:v>8.9603182499999982E-3</c:v>
                </c:pt>
                <c:pt idx="117">
                  <c:v>9.0388409999999988E-3</c:v>
                </c:pt>
                <c:pt idx="118">
                  <c:v>9.1173637499999995E-3</c:v>
                </c:pt>
                <c:pt idx="119">
                  <c:v>9.1958864999999983E-3</c:v>
                </c:pt>
                <c:pt idx="120">
                  <c:v>9.274409249999999E-3</c:v>
                </c:pt>
                <c:pt idx="121">
                  <c:v>9.3529319999999978E-3</c:v>
                </c:pt>
                <c:pt idx="122">
                  <c:v>9.4401794999999997E-3</c:v>
                </c:pt>
                <c:pt idx="123">
                  <c:v>9.5187022500000003E-3</c:v>
                </c:pt>
                <c:pt idx="124">
                  <c:v>9.5972249999999992E-3</c:v>
                </c:pt>
                <c:pt idx="125">
                  <c:v>9.6757477499999998E-3</c:v>
                </c:pt>
                <c:pt idx="126">
                  <c:v>9.7542704999999987E-3</c:v>
                </c:pt>
                <c:pt idx="127">
                  <c:v>9.832793250000001E-3</c:v>
                </c:pt>
                <c:pt idx="128">
                  <c:v>9.9200407499999994E-3</c:v>
                </c:pt>
                <c:pt idx="129">
                  <c:v>9.9985635E-3</c:v>
                </c:pt>
                <c:pt idx="130">
                  <c:v>1.0077086249999999E-2</c:v>
                </c:pt>
                <c:pt idx="131">
                  <c:v>1.0155609000000001E-2</c:v>
                </c:pt>
                <c:pt idx="132">
                  <c:v>1.0234131749999997E-2</c:v>
                </c:pt>
                <c:pt idx="133">
                  <c:v>1.0312654500000001E-2</c:v>
                </c:pt>
                <c:pt idx="134">
                  <c:v>1.0399901999999999E-2</c:v>
                </c:pt>
                <c:pt idx="135">
                  <c:v>1.047842475E-2</c:v>
                </c:pt>
                <c:pt idx="136">
                  <c:v>1.05569475E-2</c:v>
                </c:pt>
                <c:pt idx="137">
                  <c:v>1.0635470249999999E-2</c:v>
                </c:pt>
                <c:pt idx="138">
                  <c:v>1.0713993E-2</c:v>
                </c:pt>
                <c:pt idx="139">
                  <c:v>1.0792515749999999E-2</c:v>
                </c:pt>
                <c:pt idx="140">
                  <c:v>1.0871038500000001E-2</c:v>
                </c:pt>
              </c:numCache>
            </c:numRef>
          </c:xVal>
          <c:yVal>
            <c:numRef>
              <c:f>'S5(water)'!$F$7:$F$147</c:f>
              <c:numCache>
                <c:formatCode>General</c:formatCode>
                <c:ptCount val="141"/>
                <c:pt idx="0">
                  <c:v>2.7111996829739676E-2</c:v>
                </c:pt>
                <c:pt idx="1">
                  <c:v>3.1630662968029619E-2</c:v>
                </c:pt>
                <c:pt idx="2">
                  <c:v>1.5815331484014809E-2</c:v>
                </c:pt>
                <c:pt idx="3">
                  <c:v>2.0333997622304752E-2</c:v>
                </c:pt>
                <c:pt idx="4">
                  <c:v>0.11522598652639361</c:v>
                </c:pt>
                <c:pt idx="5">
                  <c:v>0.89464933115720824</c:v>
                </c:pt>
                <c:pt idx="6">
                  <c:v>1.8050203158034088</c:v>
                </c:pt>
                <c:pt idx="7">
                  <c:v>2.7762918614039402</c:v>
                </c:pt>
                <c:pt idx="8">
                  <c:v>3.8490947745974737</c:v>
                </c:pt>
                <c:pt idx="9">
                  <c:v>4.8788924228414556</c:v>
                </c:pt>
                <c:pt idx="10">
                  <c:v>5.9469883796261129</c:v>
                </c:pt>
                <c:pt idx="11">
                  <c:v>7.0149839991840324</c:v>
                </c:pt>
                <c:pt idx="12">
                  <c:v>8.0828812291563423</c:v>
                </c:pt>
                <c:pt idx="13">
                  <c:v>9.1800400789372283</c:v>
                </c:pt>
                <c:pt idx="14">
                  <c:v>10.247692406906985</c:v>
                </c:pt>
                <c:pt idx="15">
                  <c:v>11.304009626372212</c:v>
                </c:pt>
                <c:pt idx="16">
                  <c:v>12.441525071886382</c:v>
                </c:pt>
                <c:pt idx="17">
                  <c:v>13.531530097369599</c:v>
                </c:pt>
                <c:pt idx="18">
                  <c:v>14.65305568509411</c:v>
                </c:pt>
                <c:pt idx="19">
                  <c:v>15.77449202108753</c:v>
                </c:pt>
                <c:pt idx="20">
                  <c:v>16.879958289545396</c:v>
                </c:pt>
                <c:pt idx="21">
                  <c:v>17.967356509344985</c:v>
                </c:pt>
                <c:pt idx="22">
                  <c:v>19.059189363458419</c:v>
                </c:pt>
                <c:pt idx="23">
                  <c:v>20.180288614794417</c:v>
                </c:pt>
                <c:pt idx="24">
                  <c:v>21.229078168624362</c:v>
                </c:pt>
                <c:pt idx="25">
                  <c:v>22.379367093634468</c:v>
                </c:pt>
                <c:pt idx="26">
                  <c:v>23.46628077389359</c:v>
                </c:pt>
                <c:pt idx="27">
                  <c:v>24.553222361840895</c:v>
                </c:pt>
                <c:pt idx="28">
                  <c:v>25.669434963307218</c:v>
                </c:pt>
                <c:pt idx="29">
                  <c:v>26.812660517622174</c:v>
                </c:pt>
                <c:pt idx="30">
                  <c:v>27.915197527266361</c:v>
                </c:pt>
                <c:pt idx="31">
                  <c:v>29.047007194773855</c:v>
                </c:pt>
                <c:pt idx="32">
                  <c:v>30.165096886754654</c:v>
                </c:pt>
                <c:pt idx="33">
                  <c:v>31.290010963957673</c:v>
                </c:pt>
                <c:pt idx="34">
                  <c:v>32.394559284055589</c:v>
                </c:pt>
                <c:pt idx="35">
                  <c:v>33.483258512764714</c:v>
                </c:pt>
                <c:pt idx="36">
                  <c:v>34.6395919971811</c:v>
                </c:pt>
                <c:pt idx="37">
                  <c:v>35.748492173367275</c:v>
                </c:pt>
                <c:pt idx="38">
                  <c:v>36.884287270595564</c:v>
                </c:pt>
                <c:pt idx="39">
                  <c:v>38.00211265573143</c:v>
                </c:pt>
                <c:pt idx="40">
                  <c:v>39.146963426040692</c:v>
                </c:pt>
                <c:pt idx="41">
                  <c:v>40.230860982359175</c:v>
                </c:pt>
                <c:pt idx="42">
                  <c:v>41.355323119338166</c:v>
                </c:pt>
                <c:pt idx="43">
                  <c:v>42.527115497957602</c:v>
                </c:pt>
                <c:pt idx="44">
                  <c:v>43.667153977476211</c:v>
                </c:pt>
                <c:pt idx="45">
                  <c:v>44.786989216341603</c:v>
                </c:pt>
                <c:pt idx="46">
                  <c:v>45.938368555688541</c:v>
                </c:pt>
                <c:pt idx="47">
                  <c:v>47.006262569259604</c:v>
                </c:pt>
                <c:pt idx="48">
                  <c:v>48.155324899226329</c:v>
                </c:pt>
                <c:pt idx="49">
                  <c:v>49.304358584944772</c:v>
                </c:pt>
                <c:pt idx="50">
                  <c:v>50.446465632042823</c:v>
                </c:pt>
                <c:pt idx="51">
                  <c:v>51.552599302223378</c:v>
                </c:pt>
                <c:pt idx="52">
                  <c:v>52.699306190367111</c:v>
                </c:pt>
                <c:pt idx="53">
                  <c:v>53.845993060564538</c:v>
                </c:pt>
                <c:pt idx="54">
                  <c:v>54.94756017812599</c:v>
                </c:pt>
                <c:pt idx="55">
                  <c:v>56.078428948317608</c:v>
                </c:pt>
                <c:pt idx="56">
                  <c:v>57.211411049412611</c:v>
                </c:pt>
                <c:pt idx="57">
                  <c:v>58.315197656289932</c:v>
                </c:pt>
                <c:pt idx="58">
                  <c:v>59.486623607725178</c:v>
                </c:pt>
                <c:pt idx="59">
                  <c:v>60.538533590959737</c:v>
                </c:pt>
                <c:pt idx="60">
                  <c:v>61.65357674145023</c:v>
                </c:pt>
                <c:pt idx="61">
                  <c:v>62.761853438549984</c:v>
                </c:pt>
                <c:pt idx="62">
                  <c:v>63.944419569798711</c:v>
                </c:pt>
                <c:pt idx="63">
                  <c:v>65.018879217430694</c:v>
                </c:pt>
                <c:pt idx="64">
                  <c:v>66.120400341631381</c:v>
                </c:pt>
                <c:pt idx="65">
                  <c:v>67.188108561082004</c:v>
                </c:pt>
                <c:pt idx="66">
                  <c:v>68.31219143160547</c:v>
                </c:pt>
                <c:pt idx="67">
                  <c:v>69.415993161355829</c:v>
                </c:pt>
                <c:pt idx="68">
                  <c:v>70.533234517204832</c:v>
                </c:pt>
                <c:pt idx="69">
                  <c:v>71.621284974103304</c:v>
                </c:pt>
                <c:pt idx="70">
                  <c:v>72.68906223223064</c:v>
                </c:pt>
                <c:pt idx="71">
                  <c:v>73.792930422597678</c:v>
                </c:pt>
                <c:pt idx="72">
                  <c:v>74.878783922014733</c:v>
                </c:pt>
                <c:pt idx="73">
                  <c:v>75.998476761732675</c:v>
                </c:pt>
                <c:pt idx="74">
                  <c:v>77.050484769799894</c:v>
                </c:pt>
                <c:pt idx="75">
                  <c:v>78.075549949627259</c:v>
                </c:pt>
                <c:pt idx="76">
                  <c:v>79.206599848975713</c:v>
                </c:pt>
                <c:pt idx="77">
                  <c:v>80.258778612909751</c:v>
                </c:pt>
                <c:pt idx="78">
                  <c:v>81.367349014235586</c:v>
                </c:pt>
                <c:pt idx="79">
                  <c:v>82.374510654408112</c:v>
                </c:pt>
                <c:pt idx="80">
                  <c:v>83.489866740158263</c:v>
                </c:pt>
                <c:pt idx="81">
                  <c:v>84.515145182366936</c:v>
                </c:pt>
                <c:pt idx="82">
                  <c:v>85.581042262497789</c:v>
                </c:pt>
                <c:pt idx="83">
                  <c:v>86.619931599573846</c:v>
                </c:pt>
                <c:pt idx="84">
                  <c:v>87.683663209155412</c:v>
                </c:pt>
                <c:pt idx="85">
                  <c:v>88.727153862157351</c:v>
                </c:pt>
                <c:pt idx="86">
                  <c:v>89.736863955846104</c:v>
                </c:pt>
                <c:pt idx="87">
                  <c:v>90.798495002176438</c:v>
                </c:pt>
                <c:pt idx="88">
                  <c:v>91.846653820221164</c:v>
                </c:pt>
                <c:pt idx="89">
                  <c:v>92.809206756385777</c:v>
                </c:pt>
                <c:pt idx="90">
                  <c:v>93.882274343748321</c:v>
                </c:pt>
                <c:pt idx="91">
                  <c:v>94.919333044697765</c:v>
                </c:pt>
                <c:pt idx="92">
                  <c:v>95.960983378765164</c:v>
                </c:pt>
                <c:pt idx="93">
                  <c:v>96.948578874109771</c:v>
                </c:pt>
                <c:pt idx="94">
                  <c:v>98.039934672603223</c:v>
                </c:pt>
                <c:pt idx="95">
                  <c:v>98.993847226918433</c:v>
                </c:pt>
                <c:pt idx="96">
                  <c:v>100.00869304597654</c:v>
                </c:pt>
                <c:pt idx="97">
                  <c:v>100.97176042013089</c:v>
                </c:pt>
                <c:pt idx="98">
                  <c:v>101.98906831489155</c:v>
                </c:pt>
                <c:pt idx="99">
                  <c:v>103.02668061458306</c:v>
                </c:pt>
                <c:pt idx="100">
                  <c:v>104.00801079345786</c:v>
                </c:pt>
                <c:pt idx="101">
                  <c:v>104.96912904086219</c:v>
                </c:pt>
                <c:pt idx="102">
                  <c:v>105.99344814277904</c:v>
                </c:pt>
                <c:pt idx="103">
                  <c:v>106.95247160878064</c:v>
                </c:pt>
                <c:pt idx="104">
                  <c:v>107.95227089479806</c:v>
                </c:pt>
                <c:pt idx="105">
                  <c:v>108.90245149148764</c:v>
                </c:pt>
                <c:pt idx="106">
                  <c:v>109.8752622388367</c:v>
                </c:pt>
                <c:pt idx="107">
                  <c:v>110.92255860824477</c:v>
                </c:pt>
                <c:pt idx="108">
                  <c:v>111.88202069033713</c:v>
                </c:pt>
                <c:pt idx="109">
                  <c:v>112.82128310451002</c:v>
                </c:pt>
                <c:pt idx="110">
                  <c:v>113.79462388132444</c:v>
                </c:pt>
                <c:pt idx="111">
                  <c:v>114.77691960120298</c:v>
                </c:pt>
                <c:pt idx="112">
                  <c:v>115.75480320183733</c:v>
                </c:pt>
                <c:pt idx="113">
                  <c:v>116.74856821729762</c:v>
                </c:pt>
                <c:pt idx="114">
                  <c:v>117.69508569701449</c:v>
                </c:pt>
                <c:pt idx="115">
                  <c:v>118.69807281429249</c:v>
                </c:pt>
                <c:pt idx="116">
                  <c:v>119.69011678675589</c:v>
                </c:pt>
                <c:pt idx="117">
                  <c:v>120.62568114061088</c:v>
                </c:pt>
                <c:pt idx="118">
                  <c:v>121.61321341863632</c:v>
                </c:pt>
                <c:pt idx="119">
                  <c:v>122.53997349559756</c:v>
                </c:pt>
                <c:pt idx="120">
                  <c:v>123.46684298552981</c:v>
                </c:pt>
                <c:pt idx="121">
                  <c:v>124.38480364891504</c:v>
                </c:pt>
                <c:pt idx="122">
                  <c:v>125.34150038362735</c:v>
                </c:pt>
                <c:pt idx="123">
                  <c:v>126.32960650419932</c:v>
                </c:pt>
                <c:pt idx="124">
                  <c:v>127.331362338528</c:v>
                </c:pt>
                <c:pt idx="125">
                  <c:v>128.25881859206768</c:v>
                </c:pt>
                <c:pt idx="126">
                  <c:v>129.24954107436733</c:v>
                </c:pt>
                <c:pt idx="127">
                  <c:v>130.21332456381054</c:v>
                </c:pt>
                <c:pt idx="128">
                  <c:v>131.22946164423186</c:v>
                </c:pt>
                <c:pt idx="129">
                  <c:v>131.67476752198664</c:v>
                </c:pt>
                <c:pt idx="130">
                  <c:v>132.58028896096891</c:v>
                </c:pt>
                <c:pt idx="131">
                  <c:v>133.54683630452158</c:v>
                </c:pt>
                <c:pt idx="132">
                  <c:v>134.45261496340382</c:v>
                </c:pt>
                <c:pt idx="133">
                  <c:v>135.35626829377563</c:v>
                </c:pt>
                <c:pt idx="134">
                  <c:v>136.31461619904877</c:v>
                </c:pt>
                <c:pt idx="135">
                  <c:v>137.25464079484487</c:v>
                </c:pt>
                <c:pt idx="136">
                  <c:v>138.22187279828157</c:v>
                </c:pt>
                <c:pt idx="137">
                  <c:v>139.01328501385933</c:v>
                </c:pt>
                <c:pt idx="138">
                  <c:v>139.37393839910689</c:v>
                </c:pt>
                <c:pt idx="139">
                  <c:v>140.31224500908306</c:v>
                </c:pt>
                <c:pt idx="140">
                  <c:v>8.9251812935480537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D6-449E-ABDE-971C489D6178}"/>
            </c:ext>
          </c:extLst>
        </c:ser>
        <c:ser>
          <c:idx val="8"/>
          <c:order val="8"/>
          <c:tx>
            <c:v>S6(water)</c:v>
          </c:tx>
          <c:marker>
            <c:symbol val="none"/>
          </c:marker>
          <c:xVal>
            <c:numRef>
              <c:f>'S6(water)'!$G$7:$G$111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7.8522749999999989E-5</c:v>
                </c:pt>
                <c:pt idx="4">
                  <c:v>1.5704549999999998E-4</c:v>
                </c:pt>
                <c:pt idx="5">
                  <c:v>2.3556825E-4</c:v>
                </c:pt>
                <c:pt idx="6">
                  <c:v>3.2281574999999999E-4</c:v>
                </c:pt>
                <c:pt idx="7">
                  <c:v>4.0133850000000006E-4</c:v>
                </c:pt>
                <c:pt idx="8">
                  <c:v>4.7986124999999997E-4</c:v>
                </c:pt>
                <c:pt idx="9">
                  <c:v>5.5838399999999999E-4</c:v>
                </c:pt>
                <c:pt idx="10">
                  <c:v>6.3690674999999984E-4</c:v>
                </c:pt>
                <c:pt idx="11">
                  <c:v>7.1542949999999991E-4</c:v>
                </c:pt>
                <c:pt idx="12">
                  <c:v>8.0267700000000012E-4</c:v>
                </c:pt>
                <c:pt idx="13">
                  <c:v>8.8119975000000008E-4</c:v>
                </c:pt>
                <c:pt idx="14">
                  <c:v>9.5972250000000005E-4</c:v>
                </c:pt>
                <c:pt idx="15">
                  <c:v>1.03824525E-3</c:v>
                </c:pt>
                <c:pt idx="16">
                  <c:v>1.116768E-3</c:v>
                </c:pt>
                <c:pt idx="17">
                  <c:v>1.1952907500000001E-3</c:v>
                </c:pt>
                <c:pt idx="18">
                  <c:v>1.2825382500000003E-3</c:v>
                </c:pt>
                <c:pt idx="19">
                  <c:v>1.3610609999999998E-3</c:v>
                </c:pt>
                <c:pt idx="20">
                  <c:v>1.43958375E-3</c:v>
                </c:pt>
                <c:pt idx="21">
                  <c:v>1.5181065000000001E-3</c:v>
                </c:pt>
                <c:pt idx="22">
                  <c:v>1.5966292499999999E-3</c:v>
                </c:pt>
                <c:pt idx="23">
                  <c:v>1.6751520000000003E-3</c:v>
                </c:pt>
                <c:pt idx="24">
                  <c:v>1.7623995000000004E-3</c:v>
                </c:pt>
                <c:pt idx="25">
                  <c:v>1.8409222499999999E-3</c:v>
                </c:pt>
                <c:pt idx="26">
                  <c:v>1.9194450000000001E-3</c:v>
                </c:pt>
                <c:pt idx="27">
                  <c:v>1.9979677500000003E-3</c:v>
                </c:pt>
                <c:pt idx="28">
                  <c:v>2.0764905000000005E-3</c:v>
                </c:pt>
                <c:pt idx="29">
                  <c:v>2.1550132499999998E-3</c:v>
                </c:pt>
                <c:pt idx="30">
                  <c:v>2.2422607499999999E-3</c:v>
                </c:pt>
                <c:pt idx="31">
                  <c:v>2.3207835E-3</c:v>
                </c:pt>
                <c:pt idx="32">
                  <c:v>2.3993062500000002E-3</c:v>
                </c:pt>
                <c:pt idx="33">
                  <c:v>2.4778290000000004E-3</c:v>
                </c:pt>
                <c:pt idx="34">
                  <c:v>2.5563517499999997E-3</c:v>
                </c:pt>
                <c:pt idx="35">
                  <c:v>2.6348744999999995E-3</c:v>
                </c:pt>
                <c:pt idx="36">
                  <c:v>2.7221219999999996E-3</c:v>
                </c:pt>
                <c:pt idx="37">
                  <c:v>2.8006447500000002E-3</c:v>
                </c:pt>
                <c:pt idx="38">
                  <c:v>2.8791674999999999E-3</c:v>
                </c:pt>
                <c:pt idx="39">
                  <c:v>2.9576902500000001E-3</c:v>
                </c:pt>
                <c:pt idx="40">
                  <c:v>3.0362130000000003E-3</c:v>
                </c:pt>
                <c:pt idx="41">
                  <c:v>3.11473575E-3</c:v>
                </c:pt>
                <c:pt idx="42">
                  <c:v>3.2019832500000001E-3</c:v>
                </c:pt>
                <c:pt idx="43">
                  <c:v>3.2805060000000003E-3</c:v>
                </c:pt>
                <c:pt idx="44">
                  <c:v>3.3590287500000001E-3</c:v>
                </c:pt>
                <c:pt idx="45">
                  <c:v>3.4375515000000002E-3</c:v>
                </c:pt>
                <c:pt idx="46">
                  <c:v>3.5160742500000004E-3</c:v>
                </c:pt>
                <c:pt idx="47">
                  <c:v>3.5945970000000006E-3</c:v>
                </c:pt>
                <c:pt idx="48">
                  <c:v>3.6818444999999998E-3</c:v>
                </c:pt>
                <c:pt idx="49">
                  <c:v>3.7603672499999996E-3</c:v>
                </c:pt>
                <c:pt idx="50">
                  <c:v>3.8388900000000002E-3</c:v>
                </c:pt>
                <c:pt idx="51">
                  <c:v>3.9174127499999999E-3</c:v>
                </c:pt>
                <c:pt idx="52">
                  <c:v>3.9959355000000005E-3</c:v>
                </c:pt>
                <c:pt idx="53">
                  <c:v>4.0744582499999994E-3</c:v>
                </c:pt>
                <c:pt idx="54">
                  <c:v>4.1617057499999995E-3</c:v>
                </c:pt>
                <c:pt idx="55">
                  <c:v>4.2402285000000001E-3</c:v>
                </c:pt>
                <c:pt idx="56">
                  <c:v>4.3187512499999999E-3</c:v>
                </c:pt>
                <c:pt idx="57">
                  <c:v>4.3972739999999996E-3</c:v>
                </c:pt>
                <c:pt idx="58">
                  <c:v>4.4757967500000002E-3</c:v>
                </c:pt>
                <c:pt idx="59">
                  <c:v>4.5543195E-3</c:v>
                </c:pt>
                <c:pt idx="60">
                  <c:v>4.6415670000000001E-3</c:v>
                </c:pt>
                <c:pt idx="61">
                  <c:v>4.7200897500000007E-3</c:v>
                </c:pt>
                <c:pt idx="62">
                  <c:v>4.7986125000000004E-3</c:v>
                </c:pt>
                <c:pt idx="63">
                  <c:v>4.8771352500000002E-3</c:v>
                </c:pt>
                <c:pt idx="64">
                  <c:v>4.9556580000000008E-3</c:v>
                </c:pt>
                <c:pt idx="65">
                  <c:v>5.0341807499999988E-3</c:v>
                </c:pt>
                <c:pt idx="66">
                  <c:v>5.1214282499999998E-3</c:v>
                </c:pt>
                <c:pt idx="67">
                  <c:v>5.1999509999999995E-3</c:v>
                </c:pt>
                <c:pt idx="68">
                  <c:v>5.2784737500000001E-3</c:v>
                </c:pt>
                <c:pt idx="69">
                  <c:v>5.3569964999999999E-3</c:v>
                </c:pt>
                <c:pt idx="70">
                  <c:v>5.4355192500000005E-3</c:v>
                </c:pt>
                <c:pt idx="71">
                  <c:v>5.5140420000000002E-3</c:v>
                </c:pt>
                <c:pt idx="72">
                  <c:v>5.6012895000000004E-3</c:v>
                </c:pt>
                <c:pt idx="73">
                  <c:v>5.6798122500000001E-3</c:v>
                </c:pt>
                <c:pt idx="74">
                  <c:v>5.7583349999999998E-3</c:v>
                </c:pt>
                <c:pt idx="75">
                  <c:v>5.8368577500000005E-3</c:v>
                </c:pt>
                <c:pt idx="76">
                  <c:v>5.9153805000000002E-3</c:v>
                </c:pt>
                <c:pt idx="77">
                  <c:v>5.9939032499999999E-3</c:v>
                </c:pt>
                <c:pt idx="78">
                  <c:v>6.0811507500000009E-3</c:v>
                </c:pt>
                <c:pt idx="79">
                  <c:v>6.1596734999999989E-3</c:v>
                </c:pt>
                <c:pt idx="80">
                  <c:v>6.2381962499999995E-3</c:v>
                </c:pt>
                <c:pt idx="81">
                  <c:v>6.3167189999999993E-3</c:v>
                </c:pt>
                <c:pt idx="82">
                  <c:v>6.395241749999999E-3</c:v>
                </c:pt>
                <c:pt idx="83">
                  <c:v>6.4737644999999996E-3</c:v>
                </c:pt>
                <c:pt idx="84">
                  <c:v>6.5610120000000006E-3</c:v>
                </c:pt>
                <c:pt idx="85">
                  <c:v>6.6395347500000004E-3</c:v>
                </c:pt>
                <c:pt idx="86">
                  <c:v>6.7180575000000001E-3</c:v>
                </c:pt>
                <c:pt idx="87">
                  <c:v>6.7965802500000007E-3</c:v>
                </c:pt>
                <c:pt idx="88">
                  <c:v>6.8751030000000005E-3</c:v>
                </c:pt>
                <c:pt idx="89">
                  <c:v>6.9536257500000002E-3</c:v>
                </c:pt>
                <c:pt idx="90">
                  <c:v>7.0408732500000003E-3</c:v>
                </c:pt>
                <c:pt idx="91">
                  <c:v>7.1193960000000009E-3</c:v>
                </c:pt>
                <c:pt idx="92">
                  <c:v>7.1979187499999989E-3</c:v>
                </c:pt>
                <c:pt idx="93">
                  <c:v>7.2764414999999995E-3</c:v>
                </c:pt>
                <c:pt idx="94">
                  <c:v>7.3549642500000002E-3</c:v>
                </c:pt>
                <c:pt idx="95">
                  <c:v>7.4334869999999999E-3</c:v>
                </c:pt>
                <c:pt idx="96">
                  <c:v>7.5207344999999991E-3</c:v>
                </c:pt>
                <c:pt idx="97">
                  <c:v>7.5992572499999998E-3</c:v>
                </c:pt>
                <c:pt idx="98">
                  <c:v>7.6777800000000004E-3</c:v>
                </c:pt>
                <c:pt idx="99">
                  <c:v>7.7563027499999992E-3</c:v>
                </c:pt>
                <c:pt idx="100">
                  <c:v>7.8348254999999999E-3</c:v>
                </c:pt>
                <c:pt idx="101">
                  <c:v>7.9133482500000005E-3</c:v>
                </c:pt>
                <c:pt idx="102">
                  <c:v>8.0005957500000006E-3</c:v>
                </c:pt>
                <c:pt idx="103">
                  <c:v>8.0791184999999995E-3</c:v>
                </c:pt>
                <c:pt idx="104">
                  <c:v>8.1489164999999988E-3</c:v>
                </c:pt>
              </c:numCache>
            </c:numRef>
          </c:xVal>
          <c:yVal>
            <c:numRef>
              <c:f>'S6(water)'!$F$7:$F$111</c:f>
              <c:numCache>
                <c:formatCode>General</c:formatCode>
                <c:ptCount val="105"/>
                <c:pt idx="0">
                  <c:v>2.9371329898884649E-2</c:v>
                </c:pt>
                <c:pt idx="1">
                  <c:v>2.2593330691449728E-3</c:v>
                </c:pt>
                <c:pt idx="2">
                  <c:v>0.68457791995092676</c:v>
                </c:pt>
                <c:pt idx="3">
                  <c:v>1.6514865178684826</c:v>
                </c:pt>
                <c:pt idx="4">
                  <c:v>2.5753731664779549</c:v>
                </c:pt>
                <c:pt idx="5">
                  <c:v>3.5601594577482585</c:v>
                </c:pt>
                <c:pt idx="6">
                  <c:v>4.5470820312586344</c:v>
                </c:pt>
                <c:pt idx="7">
                  <c:v>5.5542576239662678</c:v>
                </c:pt>
                <c:pt idx="8">
                  <c:v>6.5274578112873032</c:v>
                </c:pt>
                <c:pt idx="9">
                  <c:v>7.5412207254589454</c:v>
                </c:pt>
                <c:pt idx="10">
                  <c:v>8.5932838996758552</c:v>
                </c:pt>
                <c:pt idx="11">
                  <c:v>9.6046028181353087</c:v>
                </c:pt>
                <c:pt idx="12">
                  <c:v>10.618036513282645</c:v>
                </c:pt>
                <c:pt idx="13">
                  <c:v>11.626916813062429</c:v>
                </c:pt>
                <c:pt idx="14">
                  <c:v>12.701193925473845</c:v>
                </c:pt>
                <c:pt idx="15">
                  <c:v>13.71216123499509</c:v>
                </c:pt>
                <c:pt idx="16">
                  <c:v>14.736593907027622</c:v>
                </c:pt>
                <c:pt idx="17">
                  <c:v>15.772234329371331</c:v>
                </c:pt>
                <c:pt idx="18">
                  <c:v>16.873185536453427</c:v>
                </c:pt>
                <c:pt idx="19">
                  <c:v>17.879314430708916</c:v>
                </c:pt>
                <c:pt idx="20">
                  <c:v>18.928260430249772</c:v>
                </c:pt>
                <c:pt idx="21">
                  <c:v>19.963587528997962</c:v>
                </c:pt>
                <c:pt idx="22">
                  <c:v>21.028186307166891</c:v>
                </c:pt>
                <c:pt idx="23">
                  <c:v>22.049827245357051</c:v>
                </c:pt>
                <c:pt idx="24">
                  <c:v>23.091614754035323</c:v>
                </c:pt>
                <c:pt idx="25">
                  <c:v>24.183084622403268</c:v>
                </c:pt>
                <c:pt idx="26">
                  <c:v>25.258687894261858</c:v>
                </c:pt>
                <c:pt idx="27">
                  <c:v>26.313914791303308</c:v>
                </c:pt>
                <c:pt idx="28">
                  <c:v>27.330716026897562</c:v>
                </c:pt>
                <c:pt idx="29">
                  <c:v>28.381309003159636</c:v>
                </c:pt>
                <c:pt idx="30">
                  <c:v>29.43849895157101</c:v>
                </c:pt>
                <c:pt idx="31">
                  <c:v>30.437077802900774</c:v>
                </c:pt>
                <c:pt idx="32">
                  <c:v>31.492015318490214</c:v>
                </c:pt>
                <c:pt idx="33">
                  <c:v>32.585257374753908</c:v>
                </c:pt>
                <c:pt idx="34">
                  <c:v>33.613016451117318</c:v>
                </c:pt>
                <c:pt idx="35">
                  <c:v>34.661034096525171</c:v>
                </c:pt>
                <c:pt idx="36">
                  <c:v>35.729185730284534</c:v>
                </c:pt>
                <c:pt idx="37">
                  <c:v>36.779367327182527</c:v>
                </c:pt>
                <c:pt idx="38">
                  <c:v>37.906207943742395</c:v>
                </c:pt>
                <c:pt idx="39">
                  <c:v>38.924722790770865</c:v>
                </c:pt>
                <c:pt idx="40">
                  <c:v>39.963503211814484</c:v>
                </c:pt>
                <c:pt idx="41">
                  <c:v>41.065408032690712</c:v>
                </c:pt>
                <c:pt idx="42">
                  <c:v>42.131055425967283</c:v>
                </c:pt>
                <c:pt idx="43">
                  <c:v>43.181009345167375</c:v>
                </c:pt>
                <c:pt idx="44">
                  <c:v>44.230932752838029</c:v>
                </c:pt>
                <c:pt idx="45">
                  <c:v>45.310148685468839</c:v>
                </c:pt>
                <c:pt idx="46">
                  <c:v>46.371293144494089</c:v>
                </c:pt>
                <c:pt idx="47">
                  <c:v>47.432412305016861</c:v>
                </c:pt>
                <c:pt idx="48">
                  <c:v>48.473081448028275</c:v>
                </c:pt>
                <c:pt idx="49">
                  <c:v>49.540922563189163</c:v>
                </c:pt>
                <c:pt idx="50">
                  <c:v>50.615509591603875</c:v>
                </c:pt>
                <c:pt idx="51">
                  <c:v>51.676547764913366</c:v>
                </c:pt>
                <c:pt idx="52">
                  <c:v>52.751101029579047</c:v>
                </c:pt>
                <c:pt idx="53">
                  <c:v>53.818875071599976</c:v>
                </c:pt>
                <c:pt idx="54">
                  <c:v>54.870728984484529</c:v>
                </c:pt>
                <c:pt idx="55">
                  <c:v>55.924953291583726</c:v>
                </c:pt>
                <c:pt idx="56">
                  <c:v>56.963385981515231</c:v>
                </c:pt>
                <c:pt idx="57">
                  <c:v>58.037891690171058</c:v>
                </c:pt>
                <c:pt idx="58">
                  <c:v>59.053767869603981</c:v>
                </c:pt>
                <c:pt idx="59">
                  <c:v>60.114739519496368</c:v>
                </c:pt>
                <c:pt idx="60">
                  <c:v>61.177853885308473</c:v>
                </c:pt>
                <c:pt idx="61">
                  <c:v>62.207264195613718</c:v>
                </c:pt>
                <c:pt idx="62">
                  <c:v>63.243443687606906</c:v>
                </c:pt>
                <c:pt idx="63">
                  <c:v>64.35628760964849</c:v>
                </c:pt>
                <c:pt idx="64">
                  <c:v>65.401500018086793</c:v>
                </c:pt>
                <c:pt idx="65">
                  <c:v>66.433195442934519</c:v>
                </c:pt>
                <c:pt idx="66">
                  <c:v>67.442262341303035</c:v>
                </c:pt>
                <c:pt idx="67">
                  <c:v>68.48751557993296</c:v>
                </c:pt>
                <c:pt idx="68">
                  <c:v>69.54856649097708</c:v>
                </c:pt>
                <c:pt idx="69">
                  <c:v>70.580327286455613</c:v>
                </c:pt>
                <c:pt idx="70">
                  <c:v>71.612108486866944</c:v>
                </c:pt>
                <c:pt idx="71">
                  <c:v>72.655184037172447</c:v>
                </c:pt>
                <c:pt idx="72">
                  <c:v>73.698209304509575</c:v>
                </c:pt>
                <c:pt idx="73">
                  <c:v>74.714286271202241</c:v>
                </c:pt>
                <c:pt idx="74">
                  <c:v>75.782241654281151</c:v>
                </c:pt>
                <c:pt idx="75">
                  <c:v>76.782596470864178</c:v>
                </c:pt>
                <c:pt idx="76">
                  <c:v>77.828069966406304</c:v>
                </c:pt>
                <c:pt idx="77">
                  <c:v>78.846525400196441</c:v>
                </c:pt>
                <c:pt idx="78">
                  <c:v>79.912309268600026</c:v>
                </c:pt>
                <c:pt idx="79">
                  <c:v>80.933097072293023</c:v>
                </c:pt>
                <c:pt idx="80">
                  <c:v>81.933636130880402</c:v>
                </c:pt>
                <c:pt idx="81">
                  <c:v>82.972539294353012</c:v>
                </c:pt>
                <c:pt idx="82">
                  <c:v>84.006977225811383</c:v>
                </c:pt>
                <c:pt idx="83">
                  <c:v>85.005392403152726</c:v>
                </c:pt>
                <c:pt idx="84">
                  <c:v>86.021873205262452</c:v>
                </c:pt>
                <c:pt idx="85">
                  <c:v>87.047441210284333</c:v>
                </c:pt>
                <c:pt idx="86">
                  <c:v>88.08207714930596</c:v>
                </c:pt>
                <c:pt idx="87">
                  <c:v>89.082952383931712</c:v>
                </c:pt>
                <c:pt idx="88">
                  <c:v>90.149255247216814</c:v>
                </c:pt>
                <c:pt idx="89">
                  <c:v>91.100648498714477</c:v>
                </c:pt>
                <c:pt idx="90">
                  <c:v>92.16483369214248</c:v>
                </c:pt>
                <c:pt idx="91">
                  <c:v>93.132131690305584</c:v>
                </c:pt>
                <c:pt idx="92">
                  <c:v>94.205441814814307</c:v>
                </c:pt>
                <c:pt idx="93">
                  <c:v>95.231476888945878</c:v>
                </c:pt>
                <c:pt idx="94">
                  <c:v>96.185441233561619</c:v>
                </c:pt>
                <c:pt idx="95">
                  <c:v>97.200338590234736</c:v>
                </c:pt>
                <c:pt idx="96">
                  <c:v>98.152248672259816</c:v>
                </c:pt>
                <c:pt idx="97">
                  <c:v>98.804349583312799</c:v>
                </c:pt>
                <c:pt idx="98">
                  <c:v>99.738310283177412</c:v>
                </c:pt>
                <c:pt idx="99">
                  <c:v>100.73321225139885</c:v>
                </c:pt>
                <c:pt idx="100">
                  <c:v>101.65605115388763</c:v>
                </c:pt>
                <c:pt idx="101">
                  <c:v>102.59249352835862</c:v>
                </c:pt>
                <c:pt idx="102">
                  <c:v>103.49079978483032</c:v>
                </c:pt>
                <c:pt idx="103">
                  <c:v>104.39810217504676</c:v>
                </c:pt>
                <c:pt idx="104">
                  <c:v>13.837814264539055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D6-449E-ABDE-971C489D6178}"/>
            </c:ext>
          </c:extLst>
        </c:ser>
        <c:ser>
          <c:idx val="9"/>
          <c:order val="9"/>
          <c:tx>
            <c:v>S1(water)(DMTA)</c:v>
          </c:tx>
          <c:marker>
            <c:symbol val="none"/>
          </c:marker>
          <c:xVal>
            <c:numRef>
              <c:f>'S1(water)(DMTA)'!$G$7:$G$116</c:f>
              <c:numCache>
                <c:formatCode>General</c:formatCode>
                <c:ptCount val="110"/>
                <c:pt idx="0">
                  <c:v>0</c:v>
                </c:pt>
                <c:pt idx="1">
                  <c:v>8.8875000000000087E-5</c:v>
                </c:pt>
                <c:pt idx="2">
                  <c:v>1.6886250000000015E-4</c:v>
                </c:pt>
                <c:pt idx="3">
                  <c:v>2.4884999999999995E-4</c:v>
                </c:pt>
                <c:pt idx="4">
                  <c:v>3.3772500000000004E-4</c:v>
                </c:pt>
                <c:pt idx="5">
                  <c:v>4.1771250000000016E-4</c:v>
                </c:pt>
                <c:pt idx="6">
                  <c:v>4.976999999999999E-4</c:v>
                </c:pt>
                <c:pt idx="7">
                  <c:v>5.865750000000001E-4</c:v>
                </c:pt>
                <c:pt idx="8">
                  <c:v>6.6656250000000016E-4</c:v>
                </c:pt>
                <c:pt idx="9">
                  <c:v>7.4655000000000023E-4</c:v>
                </c:pt>
                <c:pt idx="10">
                  <c:v>8.354250000000001E-4</c:v>
                </c:pt>
                <c:pt idx="11">
                  <c:v>9.1541250000000017E-4</c:v>
                </c:pt>
                <c:pt idx="12">
                  <c:v>9.9540000000000023E-4</c:v>
                </c:pt>
                <c:pt idx="13">
                  <c:v>1.0842750000000002E-3</c:v>
                </c:pt>
                <c:pt idx="14">
                  <c:v>1.1642625000000001E-3</c:v>
                </c:pt>
                <c:pt idx="15">
                  <c:v>1.2442500000000001E-3</c:v>
                </c:pt>
                <c:pt idx="16">
                  <c:v>1.3331250000000003E-3</c:v>
                </c:pt>
                <c:pt idx="17">
                  <c:v>1.4131125E-3</c:v>
                </c:pt>
                <c:pt idx="18">
                  <c:v>1.4931E-3</c:v>
                </c:pt>
                <c:pt idx="19">
                  <c:v>1.5819750000000002E-3</c:v>
                </c:pt>
                <c:pt idx="20">
                  <c:v>1.6619624999999999E-3</c:v>
                </c:pt>
                <c:pt idx="21">
                  <c:v>1.7419500000000004E-3</c:v>
                </c:pt>
                <c:pt idx="22">
                  <c:v>1.8308250000000003E-3</c:v>
                </c:pt>
                <c:pt idx="23">
                  <c:v>1.9108125000000002E-3</c:v>
                </c:pt>
                <c:pt idx="24">
                  <c:v>1.9908000000000005E-3</c:v>
                </c:pt>
                <c:pt idx="25">
                  <c:v>2.0796750000000004E-3</c:v>
                </c:pt>
                <c:pt idx="26">
                  <c:v>2.1596624999999999E-3</c:v>
                </c:pt>
                <c:pt idx="27">
                  <c:v>2.2396500000000001E-3</c:v>
                </c:pt>
                <c:pt idx="28">
                  <c:v>2.3285250000000001E-3</c:v>
                </c:pt>
                <c:pt idx="29">
                  <c:v>2.4085125E-3</c:v>
                </c:pt>
                <c:pt idx="30">
                  <c:v>2.4885000000000003E-3</c:v>
                </c:pt>
                <c:pt idx="31">
                  <c:v>2.5773750000000007E-3</c:v>
                </c:pt>
                <c:pt idx="32">
                  <c:v>2.6573625000000001E-3</c:v>
                </c:pt>
                <c:pt idx="33">
                  <c:v>2.7373499999999999E-3</c:v>
                </c:pt>
                <c:pt idx="34">
                  <c:v>2.8262249999999999E-3</c:v>
                </c:pt>
                <c:pt idx="35">
                  <c:v>2.9062125000000006E-3</c:v>
                </c:pt>
                <c:pt idx="36">
                  <c:v>2.9862000000000001E-3</c:v>
                </c:pt>
                <c:pt idx="37">
                  <c:v>3.0750749999999992E-3</c:v>
                </c:pt>
                <c:pt idx="38">
                  <c:v>3.1550624999999999E-3</c:v>
                </c:pt>
                <c:pt idx="39">
                  <c:v>3.2350500000000006E-3</c:v>
                </c:pt>
                <c:pt idx="40">
                  <c:v>3.3239249999999997E-3</c:v>
                </c:pt>
                <c:pt idx="41">
                  <c:v>3.4039125000000004E-3</c:v>
                </c:pt>
                <c:pt idx="42">
                  <c:v>3.4839000000000007E-3</c:v>
                </c:pt>
                <c:pt idx="43">
                  <c:v>3.5727750000000003E-3</c:v>
                </c:pt>
                <c:pt idx="44">
                  <c:v>3.6527625000000001E-3</c:v>
                </c:pt>
                <c:pt idx="45">
                  <c:v>3.7327500000000008E-3</c:v>
                </c:pt>
                <c:pt idx="46">
                  <c:v>3.8216250000000004E-3</c:v>
                </c:pt>
                <c:pt idx="47">
                  <c:v>3.9016125000000002E-3</c:v>
                </c:pt>
                <c:pt idx="48">
                  <c:v>3.9816000000000009E-3</c:v>
                </c:pt>
                <c:pt idx="49">
                  <c:v>4.0704750000000005E-3</c:v>
                </c:pt>
                <c:pt idx="50">
                  <c:v>4.1504624999999995E-3</c:v>
                </c:pt>
                <c:pt idx="51">
                  <c:v>4.2304500000000002E-3</c:v>
                </c:pt>
                <c:pt idx="52">
                  <c:v>4.3193249999999997E-3</c:v>
                </c:pt>
                <c:pt idx="53">
                  <c:v>4.3993124999999996E-3</c:v>
                </c:pt>
                <c:pt idx="54">
                  <c:v>4.4793000000000003E-3</c:v>
                </c:pt>
                <c:pt idx="55">
                  <c:v>4.5681750000000007E-3</c:v>
                </c:pt>
                <c:pt idx="56">
                  <c:v>4.6481624999999997E-3</c:v>
                </c:pt>
                <c:pt idx="57">
                  <c:v>4.7281500000000004E-3</c:v>
                </c:pt>
                <c:pt idx="58">
                  <c:v>4.817025E-3</c:v>
                </c:pt>
                <c:pt idx="59">
                  <c:v>4.8970125000000007E-3</c:v>
                </c:pt>
                <c:pt idx="60">
                  <c:v>4.9770000000000005E-3</c:v>
                </c:pt>
                <c:pt idx="61">
                  <c:v>5.0658750000000001E-3</c:v>
                </c:pt>
                <c:pt idx="62">
                  <c:v>5.1458624999999999E-3</c:v>
                </c:pt>
                <c:pt idx="63">
                  <c:v>5.2258499999999998E-3</c:v>
                </c:pt>
                <c:pt idx="64">
                  <c:v>5.3147250000000002E-3</c:v>
                </c:pt>
                <c:pt idx="65">
                  <c:v>5.3947124999999992E-3</c:v>
                </c:pt>
                <c:pt idx="66">
                  <c:v>5.4746999999999999E-3</c:v>
                </c:pt>
                <c:pt idx="67">
                  <c:v>5.5635750000000003E-3</c:v>
                </c:pt>
                <c:pt idx="68">
                  <c:v>5.6435625000000001E-3</c:v>
                </c:pt>
                <c:pt idx="69">
                  <c:v>5.7235500000000009E-3</c:v>
                </c:pt>
                <c:pt idx="70">
                  <c:v>5.8124250000000013E-3</c:v>
                </c:pt>
                <c:pt idx="71">
                  <c:v>5.8924125000000003E-3</c:v>
                </c:pt>
                <c:pt idx="72">
                  <c:v>5.9724000000000001E-3</c:v>
                </c:pt>
                <c:pt idx="73">
                  <c:v>6.0612750000000014E-3</c:v>
                </c:pt>
                <c:pt idx="74">
                  <c:v>6.1412625000000012E-3</c:v>
                </c:pt>
                <c:pt idx="75">
                  <c:v>6.2212499999999993E-3</c:v>
                </c:pt>
                <c:pt idx="76">
                  <c:v>6.3101249999999998E-3</c:v>
                </c:pt>
                <c:pt idx="77">
                  <c:v>6.3901125000000005E-3</c:v>
                </c:pt>
                <c:pt idx="78">
                  <c:v>6.4701000000000012E-3</c:v>
                </c:pt>
                <c:pt idx="79">
                  <c:v>6.5589749999999999E-3</c:v>
                </c:pt>
                <c:pt idx="80">
                  <c:v>6.6389625000000006E-3</c:v>
                </c:pt>
                <c:pt idx="81">
                  <c:v>6.7189500000000004E-3</c:v>
                </c:pt>
                <c:pt idx="82">
                  <c:v>6.8078250000000009E-3</c:v>
                </c:pt>
                <c:pt idx="83">
                  <c:v>6.8878125000000016E-3</c:v>
                </c:pt>
                <c:pt idx="84">
                  <c:v>6.9678000000000014E-3</c:v>
                </c:pt>
                <c:pt idx="85">
                  <c:v>7.0566749999999992E-3</c:v>
                </c:pt>
                <c:pt idx="86">
                  <c:v>7.1366624999999991E-3</c:v>
                </c:pt>
                <c:pt idx="87">
                  <c:v>7.2166499999999998E-3</c:v>
                </c:pt>
                <c:pt idx="88">
                  <c:v>7.3055249999999993E-3</c:v>
                </c:pt>
                <c:pt idx="89">
                  <c:v>7.3855125000000001E-3</c:v>
                </c:pt>
                <c:pt idx="90">
                  <c:v>7.4655000000000008E-3</c:v>
                </c:pt>
                <c:pt idx="91">
                  <c:v>7.5543749999999995E-3</c:v>
                </c:pt>
                <c:pt idx="92">
                  <c:v>7.6343625000000002E-3</c:v>
                </c:pt>
                <c:pt idx="93">
                  <c:v>7.7143500000000009E-3</c:v>
                </c:pt>
                <c:pt idx="94">
                  <c:v>7.8032250000000004E-3</c:v>
                </c:pt>
                <c:pt idx="95">
                  <c:v>7.8832125000000003E-3</c:v>
                </c:pt>
                <c:pt idx="96">
                  <c:v>7.9632000000000019E-3</c:v>
                </c:pt>
                <c:pt idx="97">
                  <c:v>8.0520750000000006E-3</c:v>
                </c:pt>
                <c:pt idx="98">
                  <c:v>8.1320624999999987E-3</c:v>
                </c:pt>
                <c:pt idx="99">
                  <c:v>8.2120500000000003E-3</c:v>
                </c:pt>
                <c:pt idx="100">
                  <c:v>8.3009249999999989E-3</c:v>
                </c:pt>
                <c:pt idx="101">
                  <c:v>8.3809124999999988E-3</c:v>
                </c:pt>
                <c:pt idx="102">
                  <c:v>8.4609000000000004E-3</c:v>
                </c:pt>
                <c:pt idx="103">
                  <c:v>8.5497750000000008E-3</c:v>
                </c:pt>
                <c:pt idx="104">
                  <c:v>8.6297625000000006E-3</c:v>
                </c:pt>
                <c:pt idx="105">
                  <c:v>8.7097500000000005E-3</c:v>
                </c:pt>
                <c:pt idx="106">
                  <c:v>8.7986249999999992E-3</c:v>
                </c:pt>
                <c:pt idx="107">
                  <c:v>8.8786125000000007E-3</c:v>
                </c:pt>
                <c:pt idx="108">
                  <c:v>8.9586000000000006E-3</c:v>
                </c:pt>
                <c:pt idx="109">
                  <c:v>9.0208125000000011E-3</c:v>
                </c:pt>
              </c:numCache>
            </c:numRef>
          </c:xVal>
          <c:yVal>
            <c:numRef>
              <c:f>'S1(water)(DMTA)'!$F$7:$F$116</c:f>
              <c:numCache>
                <c:formatCode>General</c:formatCode>
                <c:ptCount val="110"/>
                <c:pt idx="0">
                  <c:v>0.92659028772249963</c:v>
                </c:pt>
                <c:pt idx="1">
                  <c:v>1.3705897273958458</c:v>
                </c:pt>
                <c:pt idx="2">
                  <c:v>2.1198198630739959</c:v>
                </c:pt>
                <c:pt idx="3">
                  <c:v>3.3215196684923827</c:v>
                </c:pt>
                <c:pt idx="4">
                  <c:v>4.5401485612990049</c:v>
                </c:pt>
                <c:pt idx="5">
                  <c:v>5.0137615166699474</c:v>
                </c:pt>
                <c:pt idx="6">
                  <c:v>6.2578185503693708</c:v>
                </c:pt>
                <c:pt idx="7">
                  <c:v>7.6254989088070317</c:v>
                </c:pt>
                <c:pt idx="8">
                  <c:v>8.628153997982654</c:v>
                </c:pt>
                <c:pt idx="9">
                  <c:v>9.5560276631566179</c:v>
                </c:pt>
                <c:pt idx="10">
                  <c:v>10.808113938556895</c:v>
                </c:pt>
                <c:pt idx="11">
                  <c:v>11.889437002460179</c:v>
                </c:pt>
                <c:pt idx="12">
                  <c:v>12.861849002272399</c:v>
                </c:pt>
                <c:pt idx="13">
                  <c:v>14.192551162624804</c:v>
                </c:pt>
                <c:pt idx="14">
                  <c:v>15.062375324247753</c:v>
                </c:pt>
                <c:pt idx="15">
                  <c:v>16.218004951854351</c:v>
                </c:pt>
                <c:pt idx="16">
                  <c:v>17.367059522747777</c:v>
                </c:pt>
                <c:pt idx="17">
                  <c:v>18.637696217305315</c:v>
                </c:pt>
                <c:pt idx="18">
                  <c:v>19.944498574005834</c:v>
                </c:pt>
                <c:pt idx="19">
                  <c:v>20.86076596208239</c:v>
                </c:pt>
                <c:pt idx="20">
                  <c:v>22.152456293395307</c:v>
                </c:pt>
                <c:pt idx="21">
                  <c:v>23.173185508278628</c:v>
                </c:pt>
                <c:pt idx="22">
                  <c:v>24.430474169748393</c:v>
                </c:pt>
                <c:pt idx="23">
                  <c:v>25.47878183159623</c:v>
                </c:pt>
                <c:pt idx="24">
                  <c:v>26.625121615322197</c:v>
                </c:pt>
                <c:pt idx="25">
                  <c:v>27.984521676154131</c:v>
                </c:pt>
                <c:pt idx="26">
                  <c:v>28.889748474483042</c:v>
                </c:pt>
                <c:pt idx="27">
                  <c:v>30.317344563633235</c:v>
                </c:pt>
                <c:pt idx="28">
                  <c:v>31.324678721529452</c:v>
                </c:pt>
                <c:pt idx="29">
                  <c:v>32.430161706236547</c:v>
                </c:pt>
                <c:pt idx="30">
                  <c:v>33.729606643133131</c:v>
                </c:pt>
                <c:pt idx="31">
                  <c:v>35.190883177493809</c:v>
                </c:pt>
                <c:pt idx="32">
                  <c:v>35.974256275646837</c:v>
                </c:pt>
                <c:pt idx="33">
                  <c:v>36.827950692958183</c:v>
                </c:pt>
                <c:pt idx="34">
                  <c:v>38.161130288235043</c:v>
                </c:pt>
                <c:pt idx="35">
                  <c:v>39.79282196494799</c:v>
                </c:pt>
                <c:pt idx="36">
                  <c:v>40.610143735855907</c:v>
                </c:pt>
                <c:pt idx="37">
                  <c:v>42.203197588816934</c:v>
                </c:pt>
                <c:pt idx="38">
                  <c:v>42.954369757577268</c:v>
                </c:pt>
                <c:pt idx="39">
                  <c:v>44.543186368395666</c:v>
                </c:pt>
                <c:pt idx="40">
                  <c:v>45.302683627139686</c:v>
                </c:pt>
                <c:pt idx="41">
                  <c:v>46.688919109205898</c:v>
                </c:pt>
                <c:pt idx="42">
                  <c:v>47.740496903619743</c:v>
                </c:pt>
                <c:pt idx="43">
                  <c:v>48.495666575970766</c:v>
                </c:pt>
                <c:pt idx="44">
                  <c:v>49.775232517846234</c:v>
                </c:pt>
                <c:pt idx="45">
                  <c:v>51.135744901768668</c:v>
                </c:pt>
                <c:pt idx="46">
                  <c:v>52.00380745957041</c:v>
                </c:pt>
                <c:pt idx="47">
                  <c:v>53.176732921677868</c:v>
                </c:pt>
                <c:pt idx="48">
                  <c:v>54.511586477135943</c:v>
                </c:pt>
                <c:pt idx="49">
                  <c:v>55.607612589193238</c:v>
                </c:pt>
                <c:pt idx="50">
                  <c:v>56.857183576846545</c:v>
                </c:pt>
                <c:pt idx="51">
                  <c:v>58.255890059097332</c:v>
                </c:pt>
                <c:pt idx="52">
                  <c:v>59.264509905842104</c:v>
                </c:pt>
                <c:pt idx="53">
                  <c:v>60.430933392405173</c:v>
                </c:pt>
                <c:pt idx="54">
                  <c:v>61.61652299994207</c:v>
                </c:pt>
                <c:pt idx="55">
                  <c:v>62.83819413258712</c:v>
                </c:pt>
                <c:pt idx="56">
                  <c:v>63.932155578389136</c:v>
                </c:pt>
                <c:pt idx="57">
                  <c:v>65.145426454004749</c:v>
                </c:pt>
                <c:pt idx="58">
                  <c:v>66.328743715458756</c:v>
                </c:pt>
                <c:pt idx="59">
                  <c:v>67.554796915451703</c:v>
                </c:pt>
                <c:pt idx="60">
                  <c:v>68.915068496174783</c:v>
                </c:pt>
                <c:pt idx="61">
                  <c:v>69.913056654359451</c:v>
                </c:pt>
                <c:pt idx="62">
                  <c:v>70.970826603643104</c:v>
                </c:pt>
                <c:pt idx="63">
                  <c:v>72.069085818624345</c:v>
                </c:pt>
                <c:pt idx="64">
                  <c:v>73.316373938145546</c:v>
                </c:pt>
                <c:pt idx="65">
                  <c:v>74.293238865609396</c:v>
                </c:pt>
                <c:pt idx="66">
                  <c:v>75.687653102538818</c:v>
                </c:pt>
                <c:pt idx="67">
                  <c:v>76.566472190107461</c:v>
                </c:pt>
                <c:pt idx="68">
                  <c:v>78.067434405325812</c:v>
                </c:pt>
                <c:pt idx="69">
                  <c:v>78.575751283798041</c:v>
                </c:pt>
                <c:pt idx="70">
                  <c:v>79.96590774769524</c:v>
                </c:pt>
                <c:pt idx="71">
                  <c:v>82.0761582304592</c:v>
                </c:pt>
                <c:pt idx="72">
                  <c:v>82.825278647225659</c:v>
                </c:pt>
                <c:pt idx="73">
                  <c:v>84.481790828105247</c:v>
                </c:pt>
                <c:pt idx="74">
                  <c:v>85.277850087416894</c:v>
                </c:pt>
                <c:pt idx="75">
                  <c:v>86.661849592770892</c:v>
                </c:pt>
                <c:pt idx="76">
                  <c:v>87.749754051926729</c:v>
                </c:pt>
                <c:pt idx="77">
                  <c:v>89.135964671480551</c:v>
                </c:pt>
                <c:pt idx="78">
                  <c:v>89.966277178773268</c:v>
                </c:pt>
                <c:pt idx="79">
                  <c:v>91.099065300627487</c:v>
                </c:pt>
                <c:pt idx="80">
                  <c:v>92.344833509168254</c:v>
                </c:pt>
                <c:pt idx="81">
                  <c:v>93.43941975976783</c:v>
                </c:pt>
                <c:pt idx="82">
                  <c:v>94.649060922274856</c:v>
                </c:pt>
                <c:pt idx="83">
                  <c:v>95.773579090900455</c:v>
                </c:pt>
                <c:pt idx="84">
                  <c:v>97.18996387778499</c:v>
                </c:pt>
                <c:pt idx="85">
                  <c:v>98.165498444145499</c:v>
                </c:pt>
                <c:pt idx="86">
                  <c:v>99.475508166730336</c:v>
                </c:pt>
                <c:pt idx="87">
                  <c:v>100.68760040632436</c:v>
                </c:pt>
                <c:pt idx="88">
                  <c:v>101.51424949440968</c:v>
                </c:pt>
                <c:pt idx="89">
                  <c:v>103.04811272777931</c:v>
                </c:pt>
                <c:pt idx="90">
                  <c:v>103.89191944938408</c:v>
                </c:pt>
                <c:pt idx="91">
                  <c:v>105.065997068437</c:v>
                </c:pt>
                <c:pt idx="92">
                  <c:v>106.34448081351711</c:v>
                </c:pt>
                <c:pt idx="93">
                  <c:v>107.3823452939796</c:v>
                </c:pt>
                <c:pt idx="94">
                  <c:v>108.91027259604131</c:v>
                </c:pt>
                <c:pt idx="95">
                  <c:v>109.86522970256497</c:v>
                </c:pt>
                <c:pt idx="96">
                  <c:v>111.03966590518986</c:v>
                </c:pt>
                <c:pt idx="97">
                  <c:v>111.87559622342891</c:v>
                </c:pt>
                <c:pt idx="98">
                  <c:v>112.90962087345166</c:v>
                </c:pt>
                <c:pt idx="99">
                  <c:v>114.416624540659</c:v>
                </c:pt>
                <c:pt idx="100">
                  <c:v>115.4466921509953</c:v>
                </c:pt>
                <c:pt idx="101">
                  <c:v>117.00928226494318</c:v>
                </c:pt>
                <c:pt idx="102">
                  <c:v>117.62616089653859</c:v>
                </c:pt>
                <c:pt idx="103">
                  <c:v>118.9675589489989</c:v>
                </c:pt>
                <c:pt idx="104">
                  <c:v>120.1534075027146</c:v>
                </c:pt>
                <c:pt idx="105">
                  <c:v>121.17745595069567</c:v>
                </c:pt>
                <c:pt idx="106">
                  <c:v>122.28700067702685</c:v>
                </c:pt>
                <c:pt idx="107">
                  <c:v>123.87793624841639</c:v>
                </c:pt>
                <c:pt idx="108">
                  <c:v>124.77874761636114</c:v>
                </c:pt>
                <c:pt idx="109">
                  <c:v>61.901171961537166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DD6-449E-ABDE-971C489D6178}"/>
            </c:ext>
          </c:extLst>
        </c:ser>
        <c:ser>
          <c:idx val="10"/>
          <c:order val="10"/>
          <c:tx>
            <c:v>S7(water)(DMTA)</c:v>
          </c:tx>
          <c:marker>
            <c:symbol val="none"/>
          </c:marker>
          <c:xVal>
            <c:numRef>
              <c:f>'S7(water)(DMTA)'!$G$7:$G$136</c:f>
              <c:numCache>
                <c:formatCode>General</c:formatCod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8.1448875000000065E-5</c:v>
                </c:pt>
                <c:pt idx="9">
                  <c:v>1.7194762500000017E-4</c:v>
                </c:pt>
                <c:pt idx="10">
                  <c:v>2.5339649999999998E-4</c:v>
                </c:pt>
                <c:pt idx="11">
                  <c:v>3.3484537500000003E-4</c:v>
                </c:pt>
                <c:pt idx="12">
                  <c:v>4.2534412500000007E-4</c:v>
                </c:pt>
                <c:pt idx="13">
                  <c:v>5.0679300000000007E-4</c:v>
                </c:pt>
                <c:pt idx="14">
                  <c:v>5.8824187499999995E-4</c:v>
                </c:pt>
                <c:pt idx="15">
                  <c:v>6.7874062500000016E-4</c:v>
                </c:pt>
                <c:pt idx="16">
                  <c:v>7.6018950000000004E-4</c:v>
                </c:pt>
                <c:pt idx="17">
                  <c:v>8.4163837500000004E-4</c:v>
                </c:pt>
                <c:pt idx="18">
                  <c:v>9.3213712500000013E-4</c:v>
                </c:pt>
                <c:pt idx="19">
                  <c:v>1.0135860000000001E-3</c:v>
                </c:pt>
                <c:pt idx="20">
                  <c:v>1.0950348749999999E-3</c:v>
                </c:pt>
                <c:pt idx="21">
                  <c:v>1.185533625E-3</c:v>
                </c:pt>
                <c:pt idx="22">
                  <c:v>1.2669825000000002E-3</c:v>
                </c:pt>
                <c:pt idx="23">
                  <c:v>1.3574812499999999E-3</c:v>
                </c:pt>
                <c:pt idx="24">
                  <c:v>1.4389301250000001E-3</c:v>
                </c:pt>
                <c:pt idx="25">
                  <c:v>1.5203790000000001E-3</c:v>
                </c:pt>
                <c:pt idx="26">
                  <c:v>1.6108777500000002E-3</c:v>
                </c:pt>
                <c:pt idx="27">
                  <c:v>1.692326625E-3</c:v>
                </c:pt>
                <c:pt idx="28">
                  <c:v>1.7737755000000002E-3</c:v>
                </c:pt>
                <c:pt idx="29">
                  <c:v>1.855224375E-3</c:v>
                </c:pt>
                <c:pt idx="30">
                  <c:v>1.945723125E-3</c:v>
                </c:pt>
                <c:pt idx="31">
                  <c:v>2.0271720000000003E-3</c:v>
                </c:pt>
                <c:pt idx="32">
                  <c:v>2.1086208749999998E-3</c:v>
                </c:pt>
                <c:pt idx="33">
                  <c:v>2.1991196249999999E-3</c:v>
                </c:pt>
                <c:pt idx="34">
                  <c:v>2.2805684999999999E-3</c:v>
                </c:pt>
                <c:pt idx="35">
                  <c:v>2.3620173749999999E-3</c:v>
                </c:pt>
                <c:pt idx="36">
                  <c:v>2.452516125E-3</c:v>
                </c:pt>
                <c:pt idx="37">
                  <c:v>2.5339650000000004E-3</c:v>
                </c:pt>
                <c:pt idx="38">
                  <c:v>2.6154138750000004E-3</c:v>
                </c:pt>
                <c:pt idx="39">
                  <c:v>2.7059126250000005E-3</c:v>
                </c:pt>
                <c:pt idx="40">
                  <c:v>2.7873614999999997E-3</c:v>
                </c:pt>
                <c:pt idx="41">
                  <c:v>2.8688103750000005E-3</c:v>
                </c:pt>
                <c:pt idx="42">
                  <c:v>2.9593091250000002E-3</c:v>
                </c:pt>
                <c:pt idx="43">
                  <c:v>3.0407580000000002E-3</c:v>
                </c:pt>
                <c:pt idx="44">
                  <c:v>3.1222068749999997E-3</c:v>
                </c:pt>
                <c:pt idx="45">
                  <c:v>3.2127056249999998E-3</c:v>
                </c:pt>
                <c:pt idx="46">
                  <c:v>3.2941544999999998E-3</c:v>
                </c:pt>
                <c:pt idx="47">
                  <c:v>3.3846532499999999E-3</c:v>
                </c:pt>
                <c:pt idx="48">
                  <c:v>3.4661021250000004E-3</c:v>
                </c:pt>
                <c:pt idx="49">
                  <c:v>3.5475510000000003E-3</c:v>
                </c:pt>
                <c:pt idx="50">
                  <c:v>3.6289998750000003E-3</c:v>
                </c:pt>
                <c:pt idx="51">
                  <c:v>3.719498625E-3</c:v>
                </c:pt>
                <c:pt idx="52">
                  <c:v>3.8009475000000009E-3</c:v>
                </c:pt>
                <c:pt idx="53">
                  <c:v>3.8823963750000009E-3</c:v>
                </c:pt>
                <c:pt idx="54">
                  <c:v>3.9728951250000005E-3</c:v>
                </c:pt>
                <c:pt idx="55">
                  <c:v>4.0543439999999997E-3</c:v>
                </c:pt>
                <c:pt idx="56">
                  <c:v>4.1357928749999997E-3</c:v>
                </c:pt>
                <c:pt idx="57">
                  <c:v>4.2262916249999997E-3</c:v>
                </c:pt>
                <c:pt idx="58">
                  <c:v>4.3077404999999997E-3</c:v>
                </c:pt>
                <c:pt idx="59">
                  <c:v>4.3891893749999997E-3</c:v>
                </c:pt>
                <c:pt idx="60">
                  <c:v>4.4796881249999998E-3</c:v>
                </c:pt>
                <c:pt idx="61">
                  <c:v>4.5611369999999998E-3</c:v>
                </c:pt>
                <c:pt idx="62">
                  <c:v>4.6425858750000007E-3</c:v>
                </c:pt>
                <c:pt idx="63">
                  <c:v>4.7330846249999999E-3</c:v>
                </c:pt>
                <c:pt idx="64">
                  <c:v>4.8145334999999999E-3</c:v>
                </c:pt>
                <c:pt idx="65">
                  <c:v>4.8959823750000008E-3</c:v>
                </c:pt>
                <c:pt idx="66">
                  <c:v>4.986481125E-3</c:v>
                </c:pt>
                <c:pt idx="67">
                  <c:v>5.0679300000000009E-3</c:v>
                </c:pt>
                <c:pt idx="68">
                  <c:v>5.1493788749999991E-3</c:v>
                </c:pt>
                <c:pt idx="69">
                  <c:v>5.2398776250000001E-3</c:v>
                </c:pt>
                <c:pt idx="70">
                  <c:v>5.3213265000000001E-3</c:v>
                </c:pt>
                <c:pt idx="71">
                  <c:v>5.4027753749999992E-3</c:v>
                </c:pt>
                <c:pt idx="72">
                  <c:v>5.4932741249999993E-3</c:v>
                </c:pt>
                <c:pt idx="73">
                  <c:v>5.5747229999999993E-3</c:v>
                </c:pt>
                <c:pt idx="74">
                  <c:v>5.6561718750000002E-3</c:v>
                </c:pt>
                <c:pt idx="75">
                  <c:v>5.7466706250000003E-3</c:v>
                </c:pt>
                <c:pt idx="76">
                  <c:v>5.8281194999999994E-3</c:v>
                </c:pt>
                <c:pt idx="77">
                  <c:v>5.9186182500000004E-3</c:v>
                </c:pt>
                <c:pt idx="78">
                  <c:v>6.0000671250000004E-3</c:v>
                </c:pt>
                <c:pt idx="79">
                  <c:v>6.0815160000000004E-3</c:v>
                </c:pt>
                <c:pt idx="80">
                  <c:v>6.1629648749999995E-3</c:v>
                </c:pt>
                <c:pt idx="81">
                  <c:v>6.2534636250000004E-3</c:v>
                </c:pt>
                <c:pt idx="82">
                  <c:v>6.3349125000000004E-3</c:v>
                </c:pt>
                <c:pt idx="83">
                  <c:v>6.4254112500000014E-3</c:v>
                </c:pt>
                <c:pt idx="84">
                  <c:v>6.5068601250000005E-3</c:v>
                </c:pt>
                <c:pt idx="85">
                  <c:v>6.5883089999999997E-3</c:v>
                </c:pt>
                <c:pt idx="86">
                  <c:v>6.6697578749999997E-3</c:v>
                </c:pt>
                <c:pt idx="87">
                  <c:v>6.7602566250000006E-3</c:v>
                </c:pt>
                <c:pt idx="88">
                  <c:v>6.8417054999999997E-3</c:v>
                </c:pt>
                <c:pt idx="89">
                  <c:v>6.9231543750000006E-3</c:v>
                </c:pt>
                <c:pt idx="90">
                  <c:v>7.0136531249999998E-3</c:v>
                </c:pt>
                <c:pt idx="91">
                  <c:v>7.0951020000000007E-3</c:v>
                </c:pt>
                <c:pt idx="92">
                  <c:v>7.1765508749999998E-3</c:v>
                </c:pt>
                <c:pt idx="93">
                  <c:v>7.2670496250000008E-3</c:v>
                </c:pt>
                <c:pt idx="94">
                  <c:v>7.3484984999999999E-3</c:v>
                </c:pt>
                <c:pt idx="95">
                  <c:v>7.4299473749999999E-3</c:v>
                </c:pt>
                <c:pt idx="96">
                  <c:v>7.5204461250000009E-3</c:v>
                </c:pt>
                <c:pt idx="97">
                  <c:v>7.6018950000000017E-3</c:v>
                </c:pt>
                <c:pt idx="98">
                  <c:v>7.6833438749999991E-3</c:v>
                </c:pt>
                <c:pt idx="99">
                  <c:v>7.7738426250000001E-3</c:v>
                </c:pt>
                <c:pt idx="100">
                  <c:v>7.8552915000000001E-3</c:v>
                </c:pt>
                <c:pt idx="101">
                  <c:v>7.936740375000001E-3</c:v>
                </c:pt>
                <c:pt idx="102">
                  <c:v>8.0272391250000002E-3</c:v>
                </c:pt>
                <c:pt idx="103">
                  <c:v>8.108688000000001E-3</c:v>
                </c:pt>
                <c:pt idx="104">
                  <c:v>8.1901368749999984E-3</c:v>
                </c:pt>
                <c:pt idx="105">
                  <c:v>8.2806356249999994E-3</c:v>
                </c:pt>
                <c:pt idx="106">
                  <c:v>8.3620845000000003E-3</c:v>
                </c:pt>
                <c:pt idx="107">
                  <c:v>8.4525832499999995E-3</c:v>
                </c:pt>
                <c:pt idx="108">
                  <c:v>8.5340321250000004E-3</c:v>
                </c:pt>
                <c:pt idx="109">
                  <c:v>8.6154810000000012E-3</c:v>
                </c:pt>
                <c:pt idx="110">
                  <c:v>8.6969298750000004E-3</c:v>
                </c:pt>
                <c:pt idx="111">
                  <c:v>8.7874286250000013E-3</c:v>
                </c:pt>
                <c:pt idx="112">
                  <c:v>8.8688775000000004E-3</c:v>
                </c:pt>
                <c:pt idx="113">
                  <c:v>8.9503263750000013E-3</c:v>
                </c:pt>
                <c:pt idx="114">
                  <c:v>9.0408251249999988E-3</c:v>
                </c:pt>
                <c:pt idx="115">
                  <c:v>9.1222739999999997E-3</c:v>
                </c:pt>
                <c:pt idx="116">
                  <c:v>9.2037228749999988E-3</c:v>
                </c:pt>
                <c:pt idx="117">
                  <c:v>9.294221624999998E-3</c:v>
                </c:pt>
                <c:pt idx="118">
                  <c:v>9.3756705000000006E-3</c:v>
                </c:pt>
                <c:pt idx="119">
                  <c:v>9.4571193749999997E-3</c:v>
                </c:pt>
                <c:pt idx="120">
                  <c:v>9.5476181250000007E-3</c:v>
                </c:pt>
                <c:pt idx="121">
                  <c:v>9.6290669999999998E-3</c:v>
                </c:pt>
                <c:pt idx="122">
                  <c:v>9.7195657500000008E-3</c:v>
                </c:pt>
                <c:pt idx="123">
                  <c:v>9.8010146249999982E-3</c:v>
                </c:pt>
                <c:pt idx="124">
                  <c:v>9.8824635000000008E-3</c:v>
                </c:pt>
                <c:pt idx="125">
                  <c:v>9.9639123749999999E-3</c:v>
                </c:pt>
                <c:pt idx="126">
                  <c:v>1.0054411125000001E-2</c:v>
                </c:pt>
                <c:pt idx="127">
                  <c:v>1.0135859999999998E-2</c:v>
                </c:pt>
                <c:pt idx="128">
                  <c:v>1.0217308874999999E-2</c:v>
                </c:pt>
                <c:pt idx="129">
                  <c:v>1.0280657999999998E-2</c:v>
                </c:pt>
              </c:numCache>
            </c:numRef>
          </c:xVal>
          <c:yVal>
            <c:numRef>
              <c:f>'S7(water)(DMTA)'!$F$7:$F$136</c:f>
              <c:numCache>
                <c:formatCode>General</c:formatCode>
                <c:ptCount val="130"/>
                <c:pt idx="0">
                  <c:v>4.8920288010893924E-2</c:v>
                </c:pt>
                <c:pt idx="1">
                  <c:v>0.18011560585829123</c:v>
                </c:pt>
                <c:pt idx="2">
                  <c:v>0.2090230487738195</c:v>
                </c:pt>
                <c:pt idx="3">
                  <c:v>6.6709483651218981E-2</c:v>
                </c:pt>
                <c:pt idx="4">
                  <c:v>9.561692656674721E-2</c:v>
                </c:pt>
                <c:pt idx="5">
                  <c:v>6.0038535286097088E-2</c:v>
                </c:pt>
                <c:pt idx="6">
                  <c:v>8.4498679291544032E-2</c:v>
                </c:pt>
                <c:pt idx="7">
                  <c:v>5.5591236376015825E-2</c:v>
                </c:pt>
                <c:pt idx="8">
                  <c:v>0.67372940455687447</c:v>
                </c:pt>
                <c:pt idx="9">
                  <c:v>1.4629955974263036</c:v>
                </c:pt>
                <c:pt idx="10">
                  <c:v>2.3055417221659669</c:v>
                </c:pt>
                <c:pt idx="11">
                  <c:v>2.7456081388234179</c:v>
                </c:pt>
                <c:pt idx="12">
                  <c:v>4.2482243396218324</c:v>
                </c:pt>
                <c:pt idx="13">
                  <c:v>4.8459750143431792</c:v>
                </c:pt>
                <c:pt idx="14">
                  <c:v>6.1927560619474251</c:v>
                </c:pt>
                <c:pt idx="15">
                  <c:v>6.921457197681077</c:v>
                </c:pt>
                <c:pt idx="16">
                  <c:v>7.9034993262126143</c:v>
                </c:pt>
                <c:pt idx="17">
                  <c:v>9.2877184442109026</c:v>
                </c:pt>
                <c:pt idx="18">
                  <c:v>9.871705748883608</c:v>
                </c:pt>
                <c:pt idx="19">
                  <c:v>11.364594080004757</c:v>
                </c:pt>
                <c:pt idx="20">
                  <c:v>12.044043384553445</c:v>
                </c:pt>
                <c:pt idx="21">
                  <c:v>12.874471259829518</c:v>
                </c:pt>
                <c:pt idx="22">
                  <c:v>14.395914769983804</c:v>
                </c:pt>
                <c:pt idx="23">
                  <c:v>15.517223708307419</c:v>
                </c:pt>
                <c:pt idx="24">
                  <c:v>16.351911808461498</c:v>
                </c:pt>
                <c:pt idx="25">
                  <c:v>17.051017511643053</c:v>
                </c:pt>
                <c:pt idx="26">
                  <c:v>18.42533365536783</c:v>
                </c:pt>
                <c:pt idx="27">
                  <c:v>19.433089670710281</c:v>
                </c:pt>
                <c:pt idx="28">
                  <c:v>19.980955914833004</c:v>
                </c:pt>
                <c:pt idx="29">
                  <c:v>21.690502759174993</c:v>
                </c:pt>
                <c:pt idx="30">
                  <c:v>22.773456144834309</c:v>
                </c:pt>
                <c:pt idx="31">
                  <c:v>23.803129066428468</c:v>
                </c:pt>
                <c:pt idx="32">
                  <c:v>24.888260023673638</c:v>
                </c:pt>
                <c:pt idx="33">
                  <c:v>26.224172278353095</c:v>
                </c:pt>
                <c:pt idx="34">
                  <c:v>27.253635571601091</c:v>
                </c:pt>
                <c:pt idx="35">
                  <c:v>28.425164316161684</c:v>
                </c:pt>
                <c:pt idx="36">
                  <c:v>29.318927265420392</c:v>
                </c:pt>
                <c:pt idx="37">
                  <c:v>30.516974324970363</c:v>
                </c:pt>
                <c:pt idx="38">
                  <c:v>31.555081187827938</c:v>
                </c:pt>
                <c:pt idx="39">
                  <c:v>32.664063253901659</c:v>
                </c:pt>
                <c:pt idx="40">
                  <c:v>33.804195687051703</c:v>
                </c:pt>
                <c:pt idx="41">
                  <c:v>34.706706987681173</c:v>
                </c:pt>
                <c:pt idx="42">
                  <c:v>35.964276669617938</c:v>
                </c:pt>
                <c:pt idx="43">
                  <c:v>37.375099651139827</c:v>
                </c:pt>
                <c:pt idx="44">
                  <c:v>38.286352901475624</c:v>
                </c:pt>
                <c:pt idx="45">
                  <c:v>39.847882022551431</c:v>
                </c:pt>
                <c:pt idx="46">
                  <c:v>40.621418226201264</c:v>
                </c:pt>
                <c:pt idx="47">
                  <c:v>41.592361036354745</c:v>
                </c:pt>
                <c:pt idx="48">
                  <c:v>42.596702836712112</c:v>
                </c:pt>
                <c:pt idx="49">
                  <c:v>43.780806666777544</c:v>
                </c:pt>
                <c:pt idx="50">
                  <c:v>45.033678954912695</c:v>
                </c:pt>
                <c:pt idx="51">
                  <c:v>46.01114974717391</c:v>
                </c:pt>
                <c:pt idx="52">
                  <c:v>47.057536855891101</c:v>
                </c:pt>
                <c:pt idx="53">
                  <c:v>48.19267528387617</c:v>
                </c:pt>
                <c:pt idx="54">
                  <c:v>49.460811716674286</c:v>
                </c:pt>
                <c:pt idx="55">
                  <c:v>50.460514436689195</c:v>
                </c:pt>
                <c:pt idx="56">
                  <c:v>51.67768708961863</c:v>
                </c:pt>
                <c:pt idx="57">
                  <c:v>52.637272080539439</c:v>
                </c:pt>
                <c:pt idx="58">
                  <c:v>53.916537995723928</c:v>
                </c:pt>
                <c:pt idx="59">
                  <c:v>54.874009727974283</c:v>
                </c:pt>
                <c:pt idx="60">
                  <c:v>55.993334172165156</c:v>
                </c:pt>
                <c:pt idx="61">
                  <c:v>57.210413586530102</c:v>
                </c:pt>
                <c:pt idx="62">
                  <c:v>58.387537006708172</c:v>
                </c:pt>
                <c:pt idx="63">
                  <c:v>59.2938158098288</c:v>
                </c:pt>
                <c:pt idx="64">
                  <c:v>60.588526476520748</c:v>
                </c:pt>
                <c:pt idx="65">
                  <c:v>61.699063207689093</c:v>
                </c:pt>
                <c:pt idx="66">
                  <c:v>62.314688061235472</c:v>
                </c:pt>
                <c:pt idx="67">
                  <c:v>63.71810845678278</c:v>
                </c:pt>
                <c:pt idx="68">
                  <c:v>65.296799730213621</c:v>
                </c:pt>
                <c:pt idx="69">
                  <c:v>65.914679655575469</c:v>
                </c:pt>
                <c:pt idx="70">
                  <c:v>67.207163916447669</c:v>
                </c:pt>
                <c:pt idx="71">
                  <c:v>68.202357186460176</c:v>
                </c:pt>
                <c:pt idx="72">
                  <c:v>69.232958320628427</c:v>
                </c:pt>
                <c:pt idx="73">
                  <c:v>70.370170515073951</c:v>
                </c:pt>
                <c:pt idx="74">
                  <c:v>71.691533853401054</c:v>
                </c:pt>
                <c:pt idx="75">
                  <c:v>72.617923757968796</c:v>
                </c:pt>
                <c:pt idx="76">
                  <c:v>73.857237041921579</c:v>
                </c:pt>
                <c:pt idx="77">
                  <c:v>74.814741022874983</c:v>
                </c:pt>
                <c:pt idx="78">
                  <c:v>76.32918331697762</c:v>
                </c:pt>
                <c:pt idx="79">
                  <c:v>77.087168817497997</c:v>
                </c:pt>
                <c:pt idx="80">
                  <c:v>78.546195878734466</c:v>
                </c:pt>
                <c:pt idx="81">
                  <c:v>79.171074246295376</c:v>
                </c:pt>
                <c:pt idx="82">
                  <c:v>80.774353662471142</c:v>
                </c:pt>
                <c:pt idx="83">
                  <c:v>81.567911179834098</c:v>
                </c:pt>
                <c:pt idx="84">
                  <c:v>82.476923674913394</c:v>
                </c:pt>
                <c:pt idx="85">
                  <c:v>83.900621967017372</c:v>
                </c:pt>
                <c:pt idx="86">
                  <c:v>84.541299791668621</c:v>
                </c:pt>
                <c:pt idx="87">
                  <c:v>85.237443170074101</c:v>
                </c:pt>
                <c:pt idx="88">
                  <c:v>86.767746211101098</c:v>
                </c:pt>
                <c:pt idx="89">
                  <c:v>88.178305676256969</c:v>
                </c:pt>
                <c:pt idx="90">
                  <c:v>89.475759858475016</c:v>
                </c:pt>
                <c:pt idx="91">
                  <c:v>90.067883487890398</c:v>
                </c:pt>
                <c:pt idx="92">
                  <c:v>91.660493096312976</c:v>
                </c:pt>
                <c:pt idx="93">
                  <c:v>92.78510323662293</c:v>
                </c:pt>
                <c:pt idx="94">
                  <c:v>93.641368480132215</c:v>
                </c:pt>
                <c:pt idx="95">
                  <c:v>94.62413219922793</c:v>
                </c:pt>
                <c:pt idx="96">
                  <c:v>96.083900224740134</c:v>
                </c:pt>
                <c:pt idx="97">
                  <c:v>97.002463470008351</c:v>
                </c:pt>
                <c:pt idx="98">
                  <c:v>98.142917202116195</c:v>
                </c:pt>
                <c:pt idx="99">
                  <c:v>99.032812496205949</c:v>
                </c:pt>
                <c:pt idx="100">
                  <c:v>100.09354951921969</c:v>
                </c:pt>
                <c:pt idx="101">
                  <c:v>101.36953145491201</c:v>
                </c:pt>
                <c:pt idx="102">
                  <c:v>102.39276361117007</c:v>
                </c:pt>
                <c:pt idx="103">
                  <c:v>103.44263374210577</c:v>
                </c:pt>
                <c:pt idx="104">
                  <c:v>104.80758382292848</c:v>
                </c:pt>
                <c:pt idx="105">
                  <c:v>105.65582735759267</c:v>
                </c:pt>
                <c:pt idx="106">
                  <c:v>106.98989187431529</c:v>
                </c:pt>
                <c:pt idx="107">
                  <c:v>108.33967697352209</c:v>
                </c:pt>
                <c:pt idx="108">
                  <c:v>109.29679593147689</c:v>
                </c:pt>
                <c:pt idx="109">
                  <c:v>109.70604593553976</c:v>
                </c:pt>
                <c:pt idx="110">
                  <c:v>111.66385443142121</c:v>
                </c:pt>
                <c:pt idx="111">
                  <c:v>112.59919275840161</c:v>
                </c:pt>
                <c:pt idx="112">
                  <c:v>113.83398775730683</c:v>
                </c:pt>
                <c:pt idx="113">
                  <c:v>114.96461011422316</c:v>
                </c:pt>
                <c:pt idx="114">
                  <c:v>115.88917311640614</c:v>
                </c:pt>
                <c:pt idx="115">
                  <c:v>117.0133449454348</c:v>
                </c:pt>
                <c:pt idx="116">
                  <c:v>118.10877675103487</c:v>
                </c:pt>
                <c:pt idx="117">
                  <c:v>119.39975355726632</c:v>
                </c:pt>
                <c:pt idx="118">
                  <c:v>120.64849740516513</c:v>
                </c:pt>
                <c:pt idx="119">
                  <c:v>121.31382621959921</c:v>
                </c:pt>
                <c:pt idx="120">
                  <c:v>122.40104737712942</c:v>
                </c:pt>
                <c:pt idx="121">
                  <c:v>123.41715793076776</c:v>
                </c:pt>
                <c:pt idx="122">
                  <c:v>124.3027181821849</c:v>
                </c:pt>
                <c:pt idx="123">
                  <c:v>125.9514468261408</c:v>
                </c:pt>
                <c:pt idx="124">
                  <c:v>126.98344805871288</c:v>
                </c:pt>
                <c:pt idx="125">
                  <c:v>128.07547929555551</c:v>
                </c:pt>
                <c:pt idx="126">
                  <c:v>129.09470111174116</c:v>
                </c:pt>
                <c:pt idx="127">
                  <c:v>130.43330577625491</c:v>
                </c:pt>
                <c:pt idx="128">
                  <c:v>130.68467228313932</c:v>
                </c:pt>
                <c:pt idx="129">
                  <c:v>31.625393221857021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DD6-449E-ABDE-971C489D6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20240"/>
        <c:axId val="415420632"/>
      </c:scatterChart>
      <c:valAx>
        <c:axId val="41542024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 b="0"/>
                </a:pPr>
                <a:r>
                  <a:rPr lang="en-US" sz="1600" b="0"/>
                  <a:t>Strain (mm/mm)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0632"/>
        <c:crosses val="autoZero"/>
        <c:crossBetween val="midCat"/>
      </c:valAx>
      <c:valAx>
        <c:axId val="41542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02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50965147425712"/>
          <c:y val="3.7237005168168413E-2"/>
          <c:w val="0.79420909735680634"/>
          <c:h val="0.67007538490678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Graphs'!$N$42:$P$42</c:f>
              <c:strCache>
                <c:ptCount val="1"/>
                <c:pt idx="0">
                  <c:v>Al2O3_T0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7C2-4542-97D7-F6D523EBE97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87C2-4542-97D7-F6D523EBE97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87C2-4542-97D7-F6D523EBE97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87C2-4542-97D7-F6D523EBE972}"/>
              </c:ext>
            </c:extLst>
          </c:dPt>
          <c:errBars>
            <c:errBarType val="both"/>
            <c:errValType val="cust"/>
            <c:noEndCap val="0"/>
            <c:plus>
              <c:numRef>
                <c:f>'Comparison Graphs'!$P$45</c:f>
                <c:numCache>
                  <c:formatCode>General</c:formatCode>
                  <c:ptCount val="1"/>
                  <c:pt idx="0">
                    <c:v>0.31619302272954786</c:v>
                  </c:pt>
                </c:numCache>
              </c:numRef>
            </c:plus>
            <c:minus>
              <c:numRef>
                <c:f>'Comparison Graphs'!$P$45</c:f>
                <c:numCache>
                  <c:formatCode>General</c:formatCode>
                  <c:ptCount val="1"/>
                  <c:pt idx="0">
                    <c:v>0.31619302272954786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Graphs'!$O$45:$O$45</c:f>
              <c:numCache>
                <c:formatCode>General</c:formatCode>
                <c:ptCount val="1"/>
                <c:pt idx="0">
                  <c:v>13.861174593058491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C2-4542-97D7-F6D523EBE972}"/>
            </c:ext>
          </c:extLst>
        </c:ser>
        <c:ser>
          <c:idx val="1"/>
          <c:order val="1"/>
          <c:tx>
            <c:strRef>
              <c:f>'Comparison Graphs'!$R$42:$T$42</c:f>
              <c:strCache>
                <c:ptCount val="1"/>
                <c:pt idx="0">
                  <c:v>Al2O3_T13_water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'Comparison Graphs'!$T$45</c:f>
                <c:numCache>
                  <c:formatCode>General</c:formatCode>
                  <c:ptCount val="1"/>
                  <c:pt idx="0">
                    <c:v>0.58346756848054959</c:v>
                  </c:pt>
                </c:numCache>
              </c:numRef>
            </c:plus>
            <c:minus>
              <c:numRef>
                <c:f>'Comparison Graphs'!$T$45</c:f>
                <c:numCache>
                  <c:formatCode>General</c:formatCode>
                  <c:ptCount val="1"/>
                  <c:pt idx="0">
                    <c:v>0.58346756848054959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Graphs'!$S$45</c:f>
              <c:numCache>
                <c:formatCode>General</c:formatCode>
                <c:ptCount val="1"/>
                <c:pt idx="0">
                  <c:v>13.640174625396877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C2-4542-97D7-F6D523EBE972}"/>
            </c:ext>
          </c:extLst>
        </c:ser>
        <c:ser>
          <c:idx val="2"/>
          <c:order val="2"/>
          <c:tx>
            <c:strRef>
              <c:f>'Comparison Graphs'!$V$42:$X$42</c:f>
              <c:strCache>
                <c:ptCount val="1"/>
                <c:pt idx="0">
                  <c:v>Al2O3_T11_water_DMTA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'Comparison Graphs'!$X$45</c:f>
                <c:numCache>
                  <c:formatCode>General</c:formatCode>
                  <c:ptCount val="1"/>
                  <c:pt idx="0">
                    <c:v>0.69421093725512484</c:v>
                  </c:pt>
                </c:numCache>
              </c:numRef>
            </c:plus>
            <c:minus>
              <c:numRef>
                <c:f>'Comparison Graphs'!$X$45</c:f>
                <c:numCache>
                  <c:formatCode>General</c:formatCode>
                  <c:ptCount val="1"/>
                  <c:pt idx="0">
                    <c:v>0.69421093725512484</c:v>
                  </c:pt>
                </c:numCache>
              </c:numRef>
            </c:minus>
          </c:errBars>
          <c:val>
            <c:numRef>
              <c:f>'Comparison Graphs'!$W$45</c:f>
              <c:numCache>
                <c:formatCode>General</c:formatCode>
                <c:ptCount val="1"/>
                <c:pt idx="0">
                  <c:v>13.615536443285663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C2-4542-97D7-F6D523EB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21416"/>
        <c:axId val="415421808"/>
      </c:barChart>
      <c:catAx>
        <c:axId val="415421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/>
            </a:pPr>
            <a:endParaRPr lang="en-US"/>
          </a:p>
        </c:txPr>
        <c:crossAx val="415421808"/>
        <c:crosses val="autoZero"/>
        <c:auto val="1"/>
        <c:lblAlgn val="ctr"/>
        <c:lblOffset val="100"/>
        <c:noMultiLvlLbl val="0"/>
      </c:catAx>
      <c:valAx>
        <c:axId val="41542180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</a:t>
                </a:r>
                <a:r>
                  <a:rPr lang="en-US" sz="1600" baseline="-25000"/>
                  <a:t>B</a:t>
                </a:r>
                <a:r>
                  <a:rPr lang="en-US" sz="1600"/>
                  <a:t> (GPa)</a:t>
                </a:r>
              </a:p>
            </c:rich>
          </c:tx>
          <c:layout>
            <c:manualLayout>
              <c:xMode val="edge"/>
              <c:yMode val="edge"/>
              <c:x val="6.3214623242779114E-2"/>
              <c:y val="0.27966315226291333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54214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Vs Strain (Al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3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S1</c:v>
          </c:tx>
          <c:spPr>
            <a:effectLst/>
          </c:spPr>
          <c:marker>
            <c:symbol val="none"/>
          </c:marker>
          <c:xVal>
            <c:numRef>
              <c:f>'S1'!$G$7:$G$986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5.478750000000001E-5</c:v>
                </c:pt>
                <c:pt idx="3">
                  <c:v>1.3696874999999999E-4</c:v>
                </c:pt>
                <c:pt idx="4">
                  <c:v>2.2828125000000005E-4</c:v>
                </c:pt>
                <c:pt idx="5">
                  <c:v>3.1046250000000002E-4</c:v>
                </c:pt>
                <c:pt idx="6">
                  <c:v>3.9264375000000007E-4</c:v>
                </c:pt>
                <c:pt idx="7">
                  <c:v>4.7482500000000006E-4</c:v>
                </c:pt>
                <c:pt idx="8">
                  <c:v>5.5700624999999995E-4</c:v>
                </c:pt>
                <c:pt idx="9">
                  <c:v>6.3918750000000011E-4</c:v>
                </c:pt>
                <c:pt idx="10">
                  <c:v>7.2136875000000005E-4</c:v>
                </c:pt>
                <c:pt idx="11">
                  <c:v>8.035500000000001E-4</c:v>
                </c:pt>
                <c:pt idx="12">
                  <c:v>8.9486250000000013E-4</c:v>
                </c:pt>
                <c:pt idx="13">
                  <c:v>9.7704375000000018E-4</c:v>
                </c:pt>
                <c:pt idx="14">
                  <c:v>1.0592250000000002E-3</c:v>
                </c:pt>
                <c:pt idx="15">
                  <c:v>1.1414062500000001E-3</c:v>
                </c:pt>
                <c:pt idx="16">
                  <c:v>1.2235875000000001E-3</c:v>
                </c:pt>
                <c:pt idx="17">
                  <c:v>1.3057687499999997E-3</c:v>
                </c:pt>
                <c:pt idx="18">
                  <c:v>1.38795E-3</c:v>
                </c:pt>
                <c:pt idx="19">
                  <c:v>1.47013125E-3</c:v>
                </c:pt>
                <c:pt idx="20">
                  <c:v>1.5614437500000001E-3</c:v>
                </c:pt>
                <c:pt idx="21">
                  <c:v>1.6436250000000001E-3</c:v>
                </c:pt>
                <c:pt idx="22">
                  <c:v>1.72580625E-3</c:v>
                </c:pt>
                <c:pt idx="23">
                  <c:v>1.8079875000000004E-3</c:v>
                </c:pt>
                <c:pt idx="24">
                  <c:v>1.8901687500000001E-3</c:v>
                </c:pt>
                <c:pt idx="25">
                  <c:v>1.9723500000000003E-3</c:v>
                </c:pt>
                <c:pt idx="26">
                  <c:v>2.0545312499999999E-3</c:v>
                </c:pt>
                <c:pt idx="27">
                  <c:v>2.1458437499999997E-3</c:v>
                </c:pt>
                <c:pt idx="28">
                  <c:v>2.2280249999999998E-3</c:v>
                </c:pt>
                <c:pt idx="29">
                  <c:v>2.3102062500000003E-3</c:v>
                </c:pt>
                <c:pt idx="30">
                  <c:v>2.3923875000000003E-3</c:v>
                </c:pt>
                <c:pt idx="31">
                  <c:v>2.4745687500000004E-3</c:v>
                </c:pt>
                <c:pt idx="32">
                  <c:v>2.5567500000000004E-3</c:v>
                </c:pt>
                <c:pt idx="33">
                  <c:v>2.63893125E-3</c:v>
                </c:pt>
                <c:pt idx="34">
                  <c:v>2.7211124999999997E-3</c:v>
                </c:pt>
                <c:pt idx="35">
                  <c:v>2.8032937499999997E-3</c:v>
                </c:pt>
                <c:pt idx="36">
                  <c:v>2.8946062500000004E-3</c:v>
                </c:pt>
                <c:pt idx="37">
                  <c:v>2.9767875E-3</c:v>
                </c:pt>
                <c:pt idx="38">
                  <c:v>3.0589687500000005E-3</c:v>
                </c:pt>
                <c:pt idx="39">
                  <c:v>3.1411500000000005E-3</c:v>
                </c:pt>
                <c:pt idx="40">
                  <c:v>3.2233312500000002E-3</c:v>
                </c:pt>
                <c:pt idx="41">
                  <c:v>3.3055124999999998E-3</c:v>
                </c:pt>
                <c:pt idx="42">
                  <c:v>3.3876937499999998E-3</c:v>
                </c:pt>
                <c:pt idx="43">
                  <c:v>3.4698750000000007E-3</c:v>
                </c:pt>
                <c:pt idx="44">
                  <c:v>3.5611874999999997E-3</c:v>
                </c:pt>
                <c:pt idx="45">
                  <c:v>3.6433687500000002E-3</c:v>
                </c:pt>
                <c:pt idx="46">
                  <c:v>3.7255500000000002E-3</c:v>
                </c:pt>
                <c:pt idx="47">
                  <c:v>3.8077312499999998E-3</c:v>
                </c:pt>
                <c:pt idx="48">
                  <c:v>3.8899125000000003E-3</c:v>
                </c:pt>
                <c:pt idx="49">
                  <c:v>3.9720937499999999E-3</c:v>
                </c:pt>
                <c:pt idx="50">
                  <c:v>4.0542750000000004E-3</c:v>
                </c:pt>
                <c:pt idx="51">
                  <c:v>4.13645625E-3</c:v>
                </c:pt>
                <c:pt idx="52">
                  <c:v>4.2277687500000003E-3</c:v>
                </c:pt>
                <c:pt idx="53">
                  <c:v>4.3099499999999999E-3</c:v>
                </c:pt>
                <c:pt idx="54">
                  <c:v>4.3921312500000004E-3</c:v>
                </c:pt>
                <c:pt idx="55">
                  <c:v>4.4743125E-3</c:v>
                </c:pt>
                <c:pt idx="56">
                  <c:v>4.5564937499999996E-3</c:v>
                </c:pt>
                <c:pt idx="57">
                  <c:v>4.6386750000000001E-3</c:v>
                </c:pt>
                <c:pt idx="58">
                  <c:v>4.7208562500000006E-3</c:v>
                </c:pt>
                <c:pt idx="59">
                  <c:v>4.81216875E-3</c:v>
                </c:pt>
                <c:pt idx="60">
                  <c:v>4.8943500000000004E-3</c:v>
                </c:pt>
                <c:pt idx="61">
                  <c:v>4.9765312500000009E-3</c:v>
                </c:pt>
                <c:pt idx="62">
                  <c:v>5.0587125000000014E-3</c:v>
                </c:pt>
                <c:pt idx="63">
                  <c:v>5.1408937499999993E-3</c:v>
                </c:pt>
                <c:pt idx="64">
                  <c:v>5.2230749999999989E-3</c:v>
                </c:pt>
                <c:pt idx="65">
                  <c:v>5.3052562500000002E-3</c:v>
                </c:pt>
                <c:pt idx="66">
                  <c:v>5.3874374999999999E-3</c:v>
                </c:pt>
                <c:pt idx="67">
                  <c:v>5.4696187500000003E-3</c:v>
                </c:pt>
                <c:pt idx="68">
                  <c:v>5.5609312499999997E-3</c:v>
                </c:pt>
                <c:pt idx="69">
                  <c:v>5.6431125000000002E-3</c:v>
                </c:pt>
                <c:pt idx="70">
                  <c:v>5.7252937499999998E-3</c:v>
                </c:pt>
                <c:pt idx="71">
                  <c:v>5.8074749999999994E-3</c:v>
                </c:pt>
                <c:pt idx="72">
                  <c:v>5.8896562500000008E-3</c:v>
                </c:pt>
                <c:pt idx="73">
                  <c:v>5.9718375000000013E-3</c:v>
                </c:pt>
                <c:pt idx="74">
                  <c:v>6.0540187500000009E-3</c:v>
                </c:pt>
                <c:pt idx="75">
                  <c:v>6.1362000000000005E-3</c:v>
                </c:pt>
                <c:pt idx="76">
                  <c:v>6.2275125000000008E-3</c:v>
                </c:pt>
                <c:pt idx="77">
                  <c:v>6.3096937500000004E-3</c:v>
                </c:pt>
                <c:pt idx="78">
                  <c:v>6.3918749999999991E-3</c:v>
                </c:pt>
                <c:pt idx="79">
                  <c:v>6.4740562499999996E-3</c:v>
                </c:pt>
                <c:pt idx="80">
                  <c:v>6.5562374999999992E-3</c:v>
                </c:pt>
                <c:pt idx="81">
                  <c:v>6.6384187500000006E-3</c:v>
                </c:pt>
                <c:pt idx="82">
                  <c:v>6.7206000000000011E-3</c:v>
                </c:pt>
                <c:pt idx="83">
                  <c:v>6.8027812499999998E-3</c:v>
                </c:pt>
                <c:pt idx="84">
                  <c:v>6.8940937500000009E-3</c:v>
                </c:pt>
                <c:pt idx="85">
                  <c:v>6.9762749999999997E-3</c:v>
                </c:pt>
                <c:pt idx="86">
                  <c:v>7.0584562500000001E-3</c:v>
                </c:pt>
                <c:pt idx="87">
                  <c:v>7.1406374999999998E-3</c:v>
                </c:pt>
                <c:pt idx="88">
                  <c:v>7.2228187500000011E-3</c:v>
                </c:pt>
                <c:pt idx="89">
                  <c:v>7.3050000000000016E-3</c:v>
                </c:pt>
                <c:pt idx="90">
                  <c:v>7.3871812500000003E-3</c:v>
                </c:pt>
                <c:pt idx="91">
                  <c:v>7.4784937499999989E-3</c:v>
                </c:pt>
                <c:pt idx="92">
                  <c:v>7.5606750000000002E-3</c:v>
                </c:pt>
                <c:pt idx="93">
                  <c:v>7.6428562500000007E-3</c:v>
                </c:pt>
                <c:pt idx="94">
                  <c:v>7.7250374999999994E-3</c:v>
                </c:pt>
                <c:pt idx="95">
                  <c:v>7.8072187499999999E-3</c:v>
                </c:pt>
                <c:pt idx="96">
                  <c:v>7.8894000000000013E-3</c:v>
                </c:pt>
                <c:pt idx="97">
                  <c:v>7.97158125E-3</c:v>
                </c:pt>
                <c:pt idx="98">
                  <c:v>8.0537625000000005E-3</c:v>
                </c:pt>
                <c:pt idx="99">
                  <c:v>8.1359437499999993E-3</c:v>
                </c:pt>
                <c:pt idx="100">
                  <c:v>8.2272562500000021E-3</c:v>
                </c:pt>
                <c:pt idx="101">
                  <c:v>8.3094374999999991E-3</c:v>
                </c:pt>
                <c:pt idx="102">
                  <c:v>8.3916187500000013E-3</c:v>
                </c:pt>
                <c:pt idx="103">
                  <c:v>8.4738000000000018E-3</c:v>
                </c:pt>
                <c:pt idx="104">
                  <c:v>8.5559812500000006E-3</c:v>
                </c:pt>
                <c:pt idx="105">
                  <c:v>8.638162500000001E-3</c:v>
                </c:pt>
                <c:pt idx="106">
                  <c:v>8.7203437499999998E-3</c:v>
                </c:pt>
                <c:pt idx="107">
                  <c:v>8.8116562500000009E-3</c:v>
                </c:pt>
                <c:pt idx="108">
                  <c:v>8.8938374999999997E-3</c:v>
                </c:pt>
                <c:pt idx="109">
                  <c:v>8.9760187500000001E-3</c:v>
                </c:pt>
                <c:pt idx="110">
                  <c:v>9.0581999999999989E-3</c:v>
                </c:pt>
                <c:pt idx="111">
                  <c:v>9.1403812499999994E-3</c:v>
                </c:pt>
                <c:pt idx="112">
                  <c:v>9.2225625000000016E-3</c:v>
                </c:pt>
                <c:pt idx="113">
                  <c:v>9.3047437499999986E-3</c:v>
                </c:pt>
                <c:pt idx="114">
                  <c:v>9.3869250000000008E-3</c:v>
                </c:pt>
                <c:pt idx="115">
                  <c:v>9.4782375000000002E-3</c:v>
                </c:pt>
                <c:pt idx="116">
                  <c:v>9.5604187500000007E-3</c:v>
                </c:pt>
                <c:pt idx="117">
                  <c:v>9.6426000000000012E-3</c:v>
                </c:pt>
                <c:pt idx="118">
                  <c:v>9.7247812499999999E-3</c:v>
                </c:pt>
                <c:pt idx="119">
                  <c:v>9.8069625000000021E-3</c:v>
                </c:pt>
                <c:pt idx="120">
                  <c:v>9.8891437499999992E-3</c:v>
                </c:pt>
                <c:pt idx="121">
                  <c:v>9.9713250000000014E-3</c:v>
                </c:pt>
                <c:pt idx="122">
                  <c:v>1.005350625E-2</c:v>
                </c:pt>
                <c:pt idx="123">
                  <c:v>1.0135687500000001E-2</c:v>
                </c:pt>
                <c:pt idx="124">
                  <c:v>1.0227000000000002E-2</c:v>
                </c:pt>
                <c:pt idx="125">
                  <c:v>1.030918125E-2</c:v>
                </c:pt>
                <c:pt idx="126">
                  <c:v>1.0391362499999999E-2</c:v>
                </c:pt>
                <c:pt idx="127">
                  <c:v>1.0473543750000001E-2</c:v>
                </c:pt>
                <c:pt idx="128">
                  <c:v>1.0555725E-2</c:v>
                </c:pt>
                <c:pt idx="129">
                  <c:v>1.0637906250000001E-2</c:v>
                </c:pt>
                <c:pt idx="130">
                  <c:v>1.0720087499999999E-2</c:v>
                </c:pt>
                <c:pt idx="131">
                  <c:v>1.0802268750000002E-2</c:v>
                </c:pt>
                <c:pt idx="132">
                  <c:v>1.0893581250000001E-2</c:v>
                </c:pt>
                <c:pt idx="133">
                  <c:v>1.09757625E-2</c:v>
                </c:pt>
                <c:pt idx="134">
                  <c:v>1.105794375E-2</c:v>
                </c:pt>
                <c:pt idx="135">
                  <c:v>1.1140125000000001E-2</c:v>
                </c:pt>
                <c:pt idx="136">
                  <c:v>1.1222306250000001E-2</c:v>
                </c:pt>
                <c:pt idx="137">
                  <c:v>1.13044875E-2</c:v>
                </c:pt>
                <c:pt idx="138">
                  <c:v>1.1386668750000002E-2</c:v>
                </c:pt>
                <c:pt idx="139">
                  <c:v>1.147798125E-2</c:v>
                </c:pt>
                <c:pt idx="140">
                  <c:v>1.15601625E-2</c:v>
                </c:pt>
                <c:pt idx="141">
                  <c:v>1.1642343749999999E-2</c:v>
                </c:pt>
                <c:pt idx="142">
                  <c:v>1.1724525000000001E-2</c:v>
                </c:pt>
                <c:pt idx="143">
                  <c:v>1.1806706249999998E-2</c:v>
                </c:pt>
                <c:pt idx="144">
                  <c:v>1.18888875E-2</c:v>
                </c:pt>
                <c:pt idx="145">
                  <c:v>1.1971068750000001E-2</c:v>
                </c:pt>
                <c:pt idx="146">
                  <c:v>1.205325E-2</c:v>
                </c:pt>
                <c:pt idx="147">
                  <c:v>1.2144562500000001E-2</c:v>
                </c:pt>
                <c:pt idx="148">
                  <c:v>1.2226743749999998E-2</c:v>
                </c:pt>
                <c:pt idx="149">
                  <c:v>1.2308925000000002E-2</c:v>
                </c:pt>
                <c:pt idx="150">
                  <c:v>1.2391106249999999E-2</c:v>
                </c:pt>
                <c:pt idx="151">
                  <c:v>1.2473287500000003E-2</c:v>
                </c:pt>
                <c:pt idx="152">
                  <c:v>1.255546875E-2</c:v>
                </c:pt>
                <c:pt idx="153">
                  <c:v>1.2637649999999999E-2</c:v>
                </c:pt>
                <c:pt idx="154">
                  <c:v>1.2719831250000002E-2</c:v>
                </c:pt>
                <c:pt idx="155">
                  <c:v>1.2811143749999998E-2</c:v>
                </c:pt>
                <c:pt idx="156">
                  <c:v>1.2893325000000001E-2</c:v>
                </c:pt>
                <c:pt idx="157">
                  <c:v>1.2975506249999999E-2</c:v>
                </c:pt>
                <c:pt idx="158">
                  <c:v>1.3057687500000002E-2</c:v>
                </c:pt>
                <c:pt idx="159">
                  <c:v>1.313986875E-2</c:v>
                </c:pt>
                <c:pt idx="160">
                  <c:v>1.3222049999999999E-2</c:v>
                </c:pt>
                <c:pt idx="161">
                  <c:v>1.3304231250000003E-2</c:v>
                </c:pt>
                <c:pt idx="162">
                  <c:v>1.33864125E-2</c:v>
                </c:pt>
                <c:pt idx="163">
                  <c:v>1.3477725000000001E-2</c:v>
                </c:pt>
                <c:pt idx="164">
                  <c:v>1.355990625E-2</c:v>
                </c:pt>
                <c:pt idx="165">
                  <c:v>1.3642087500000002E-2</c:v>
                </c:pt>
                <c:pt idx="166">
                  <c:v>1.3724268749999999E-2</c:v>
                </c:pt>
                <c:pt idx="167">
                  <c:v>1.380645E-2</c:v>
                </c:pt>
                <c:pt idx="168">
                  <c:v>1.3888631249999998E-2</c:v>
                </c:pt>
                <c:pt idx="169">
                  <c:v>1.3970812500000001E-2</c:v>
                </c:pt>
                <c:pt idx="170">
                  <c:v>1.4052993749999999E-2</c:v>
                </c:pt>
                <c:pt idx="171">
                  <c:v>1.414430625E-2</c:v>
                </c:pt>
                <c:pt idx="172">
                  <c:v>1.4226487500000003E-2</c:v>
                </c:pt>
                <c:pt idx="173">
                  <c:v>1.430866875E-2</c:v>
                </c:pt>
                <c:pt idx="174">
                  <c:v>1.439085E-2</c:v>
                </c:pt>
                <c:pt idx="175">
                  <c:v>1.4473031249999999E-2</c:v>
                </c:pt>
                <c:pt idx="176">
                  <c:v>1.4555212500000001E-2</c:v>
                </c:pt>
                <c:pt idx="177">
                  <c:v>1.463739375E-2</c:v>
                </c:pt>
                <c:pt idx="178">
                  <c:v>1.4719575E-2</c:v>
                </c:pt>
                <c:pt idx="179">
                  <c:v>1.4810887500000003E-2</c:v>
                </c:pt>
                <c:pt idx="180">
                  <c:v>1.489306875E-2</c:v>
                </c:pt>
                <c:pt idx="181">
                  <c:v>1.4975250000000001E-2</c:v>
                </c:pt>
                <c:pt idx="182">
                  <c:v>1.5057431249999999E-2</c:v>
                </c:pt>
                <c:pt idx="183">
                  <c:v>1.5139612500000002E-2</c:v>
                </c:pt>
                <c:pt idx="184">
                  <c:v>1.522179375E-2</c:v>
                </c:pt>
                <c:pt idx="185">
                  <c:v>1.5303974999999999E-2</c:v>
                </c:pt>
                <c:pt idx="186">
                  <c:v>1.538615625E-2</c:v>
                </c:pt>
                <c:pt idx="187">
                  <c:v>1.5477468750000001E-2</c:v>
                </c:pt>
                <c:pt idx="188">
                  <c:v>1.5559650000000001E-2</c:v>
                </c:pt>
                <c:pt idx="189">
                  <c:v>1.5641831250000002E-2</c:v>
                </c:pt>
                <c:pt idx="190">
                  <c:v>1.5724012500000002E-2</c:v>
                </c:pt>
                <c:pt idx="191">
                  <c:v>1.5806193750000003E-2</c:v>
                </c:pt>
                <c:pt idx="192">
                  <c:v>1.5888375E-2</c:v>
                </c:pt>
                <c:pt idx="193">
                  <c:v>1.597055625E-2</c:v>
                </c:pt>
                <c:pt idx="194">
                  <c:v>1.6052737500000001E-2</c:v>
                </c:pt>
                <c:pt idx="195">
                  <c:v>1.614405E-2</c:v>
                </c:pt>
                <c:pt idx="196">
                  <c:v>1.6226231249999997E-2</c:v>
                </c:pt>
                <c:pt idx="197">
                  <c:v>1.6308412500000001E-2</c:v>
                </c:pt>
                <c:pt idx="198">
                  <c:v>1.6390593750000002E-2</c:v>
                </c:pt>
                <c:pt idx="199">
                  <c:v>1.6472774999999999E-2</c:v>
                </c:pt>
                <c:pt idx="200">
                  <c:v>1.6554956250000002E-2</c:v>
                </c:pt>
                <c:pt idx="201">
                  <c:v>1.6637137499999999E-2</c:v>
                </c:pt>
                <c:pt idx="202">
                  <c:v>1.671931875E-2</c:v>
                </c:pt>
                <c:pt idx="203">
                  <c:v>1.6810631249999999E-2</c:v>
                </c:pt>
                <c:pt idx="204">
                  <c:v>1.6892812500000003E-2</c:v>
                </c:pt>
                <c:pt idx="205">
                  <c:v>1.697499375E-2</c:v>
                </c:pt>
                <c:pt idx="206">
                  <c:v>1.7057175000000001E-2</c:v>
                </c:pt>
                <c:pt idx="207">
                  <c:v>1.7139356250000001E-2</c:v>
                </c:pt>
                <c:pt idx="208">
                  <c:v>1.7221537499999998E-2</c:v>
                </c:pt>
                <c:pt idx="209">
                  <c:v>1.7303718750000002E-2</c:v>
                </c:pt>
                <c:pt idx="210">
                  <c:v>1.7385899999999999E-2</c:v>
                </c:pt>
                <c:pt idx="211">
                  <c:v>1.7477212500000002E-2</c:v>
                </c:pt>
                <c:pt idx="212">
                  <c:v>1.7559393749999999E-2</c:v>
                </c:pt>
                <c:pt idx="213">
                  <c:v>1.7641575E-2</c:v>
                </c:pt>
                <c:pt idx="214">
                  <c:v>1.7723756250000004E-2</c:v>
                </c:pt>
                <c:pt idx="215">
                  <c:v>1.7805937500000001E-2</c:v>
                </c:pt>
                <c:pt idx="216">
                  <c:v>1.7888118750000001E-2</c:v>
                </c:pt>
                <c:pt idx="217">
                  <c:v>1.7970299999999998E-2</c:v>
                </c:pt>
                <c:pt idx="218">
                  <c:v>1.8052481250000002E-2</c:v>
                </c:pt>
                <c:pt idx="219">
                  <c:v>1.8143793750000001E-2</c:v>
                </c:pt>
                <c:pt idx="220">
                  <c:v>1.8225974999999998E-2</c:v>
                </c:pt>
                <c:pt idx="221">
                  <c:v>1.8308156249999999E-2</c:v>
                </c:pt>
                <c:pt idx="222">
                  <c:v>1.8390337499999999E-2</c:v>
                </c:pt>
                <c:pt idx="223">
                  <c:v>1.8472518750000003E-2</c:v>
                </c:pt>
                <c:pt idx="224">
                  <c:v>1.85547E-2</c:v>
                </c:pt>
                <c:pt idx="225">
                  <c:v>1.8636881250000001E-2</c:v>
                </c:pt>
                <c:pt idx="226">
                  <c:v>1.8719062499999998E-2</c:v>
                </c:pt>
                <c:pt idx="227">
                  <c:v>1.8810375000000001E-2</c:v>
                </c:pt>
                <c:pt idx="228">
                  <c:v>1.8892556250000001E-2</c:v>
                </c:pt>
                <c:pt idx="229">
                  <c:v>1.8974737500000002E-2</c:v>
                </c:pt>
                <c:pt idx="230">
                  <c:v>1.9056918750000002E-2</c:v>
                </c:pt>
                <c:pt idx="231">
                  <c:v>1.9139100000000003E-2</c:v>
                </c:pt>
                <c:pt idx="232">
                  <c:v>1.922128125E-2</c:v>
                </c:pt>
                <c:pt idx="233">
                  <c:v>1.93034625E-2</c:v>
                </c:pt>
                <c:pt idx="234">
                  <c:v>1.93034625E-2</c:v>
                </c:pt>
              </c:numCache>
            </c:numRef>
          </c:xVal>
          <c:yVal>
            <c:numRef>
              <c:f>'S1'!$F$7:$F$986</c:f>
              <c:numCache>
                <c:formatCode>General</c:formatCode>
                <c:ptCount val="980"/>
                <c:pt idx="0">
                  <c:v>5.0464031711597516E-2</c:v>
                </c:pt>
                <c:pt idx="1">
                  <c:v>0.10358406509222648</c:v>
                </c:pt>
                <c:pt idx="2">
                  <c:v>0.47806290308352833</c:v>
                </c:pt>
                <c:pt idx="3">
                  <c:v>1.0410584624811379</c:v>
                </c:pt>
                <c:pt idx="4">
                  <c:v>1.8190885233902279</c:v>
                </c:pt>
                <c:pt idx="5">
                  <c:v>2.4908247225283353</c:v>
                </c:pt>
                <c:pt idx="6">
                  <c:v>3.5475139908440312</c:v>
                </c:pt>
                <c:pt idx="7">
                  <c:v>4.4102670081532285</c:v>
                </c:pt>
                <c:pt idx="8">
                  <c:v>5.1932826062733497</c:v>
                </c:pt>
                <c:pt idx="9">
                  <c:v>6.5098606140284092</c:v>
                </c:pt>
                <c:pt idx="10">
                  <c:v>7.4148187644027921</c:v>
                </c:pt>
                <c:pt idx="11">
                  <c:v>8.3329651187898399</c:v>
                </c:pt>
                <c:pt idx="12">
                  <c:v>9.3757392828390458</c:v>
                </c:pt>
                <c:pt idx="13">
                  <c:v>10.362721699623275</c:v>
                </c:pt>
                <c:pt idx="14">
                  <c:v>11.5486859356976</c:v>
                </c:pt>
                <c:pt idx="15">
                  <c:v>12.429320025309702</c:v>
                </c:pt>
                <c:pt idx="16">
                  <c:v>13.583243365097008</c:v>
                </c:pt>
                <c:pt idx="17">
                  <c:v>14.73706926470884</c:v>
                </c:pt>
                <c:pt idx="18">
                  <c:v>15.946529087710235</c:v>
                </c:pt>
                <c:pt idx="19">
                  <c:v>16.903793359384945</c:v>
                </c:pt>
                <c:pt idx="20">
                  <c:v>18.073179966997849</c:v>
                </c:pt>
                <c:pt idx="21">
                  <c:v>18.913535415441654</c:v>
                </c:pt>
                <c:pt idx="22">
                  <c:v>20.032427237755272</c:v>
                </c:pt>
                <c:pt idx="23">
                  <c:v>21.405943341362313</c:v>
                </c:pt>
                <c:pt idx="24">
                  <c:v>22.264660656590827</c:v>
                </c:pt>
                <c:pt idx="25">
                  <c:v>23.255969965561285</c:v>
                </c:pt>
                <c:pt idx="26">
                  <c:v>24.366592598941786</c:v>
                </c:pt>
                <c:pt idx="27">
                  <c:v>25.782097990243368</c:v>
                </c:pt>
                <c:pt idx="28">
                  <c:v>26.728096925097063</c:v>
                </c:pt>
                <c:pt idx="29">
                  <c:v>27.880938243170423</c:v>
                </c:pt>
                <c:pt idx="30">
                  <c:v>29.009837340495064</c:v>
                </c:pt>
                <c:pt idx="31">
                  <c:v>29.998095495510803</c:v>
                </c:pt>
                <c:pt idx="32">
                  <c:v>31.158696188700681</c:v>
                </c:pt>
                <c:pt idx="33">
                  <c:v>32.085842183216101</c:v>
                </c:pt>
                <c:pt idx="34">
                  <c:v>33.357710941747463</c:v>
                </c:pt>
                <c:pt idx="35">
                  <c:v>34.626859611849255</c:v>
                </c:pt>
                <c:pt idx="36">
                  <c:v>35.837467860231762</c:v>
                </c:pt>
                <c:pt idx="37">
                  <c:v>37.003067570481896</c:v>
                </c:pt>
                <c:pt idx="38">
                  <c:v>37.956476932808094</c:v>
                </c:pt>
                <c:pt idx="39">
                  <c:v>39.153796751557238</c:v>
                </c:pt>
                <c:pt idx="40">
                  <c:v>40.141593310378383</c:v>
                </c:pt>
                <c:pt idx="41">
                  <c:v>41.320257633914849</c:v>
                </c:pt>
                <c:pt idx="42">
                  <c:v>42.212526951903087</c:v>
                </c:pt>
                <c:pt idx="43">
                  <c:v>43.3778521883943</c:v>
                </c:pt>
                <c:pt idx="44">
                  <c:v>44.757742515445386</c:v>
                </c:pt>
                <c:pt idx="45">
                  <c:v>45.750655959574722</c:v>
                </c:pt>
                <c:pt idx="46">
                  <c:v>46.958277859194915</c:v>
                </c:pt>
                <c:pt idx="47">
                  <c:v>48.134050441684771</c:v>
                </c:pt>
                <c:pt idx="48">
                  <c:v>49.203752632514316</c:v>
                </c:pt>
                <c:pt idx="49">
                  <c:v>50.260174639413734</c:v>
                </c:pt>
                <c:pt idx="50">
                  <c:v>51.324525709767464</c:v>
                </c:pt>
                <c:pt idx="51">
                  <c:v>52.579706956071675</c:v>
                </c:pt>
                <c:pt idx="52">
                  <c:v>53.696884143600307</c:v>
                </c:pt>
                <c:pt idx="53">
                  <c:v>54.755869823435305</c:v>
                </c:pt>
                <c:pt idx="54">
                  <c:v>55.944716041021671</c:v>
                </c:pt>
                <c:pt idx="55">
                  <c:v>56.879097907625109</c:v>
                </c:pt>
                <c:pt idx="56">
                  <c:v>58.065262986442129</c:v>
                </c:pt>
                <c:pt idx="57">
                  <c:v>58.962524119579427</c:v>
                </c:pt>
                <c:pt idx="58">
                  <c:v>60.225526300004077</c:v>
                </c:pt>
                <c:pt idx="59">
                  <c:v>61.273712939405996</c:v>
                </c:pt>
                <c:pt idx="60">
                  <c:v>62.417436709176748</c:v>
                </c:pt>
                <c:pt idx="61">
                  <c:v>63.423348071043911</c:v>
                </c:pt>
                <c:pt idx="62">
                  <c:v>64.601518295173605</c:v>
                </c:pt>
                <c:pt idx="63">
                  <c:v>65.5676822696052</c:v>
                </c:pt>
                <c:pt idx="64">
                  <c:v>66.767054685845963</c:v>
                </c:pt>
                <c:pt idx="65">
                  <c:v>67.831280359671098</c:v>
                </c:pt>
                <c:pt idx="66">
                  <c:v>69.081009143186137</c:v>
                </c:pt>
                <c:pt idx="67">
                  <c:v>70.187648390235566</c:v>
                </c:pt>
                <c:pt idx="68">
                  <c:v>71.174946404973895</c:v>
                </c:pt>
                <c:pt idx="69">
                  <c:v>72.377007495429254</c:v>
                </c:pt>
                <c:pt idx="70">
                  <c:v>73.306153828063657</c:v>
                </c:pt>
                <c:pt idx="71">
                  <c:v>74.317463725228919</c:v>
                </c:pt>
                <c:pt idx="72">
                  <c:v>75.551371014864529</c:v>
                </c:pt>
                <c:pt idx="73">
                  <c:v>76.734952398573654</c:v>
                </c:pt>
                <c:pt idx="74">
                  <c:v>77.629742286185973</c:v>
                </c:pt>
                <c:pt idx="75">
                  <c:v>78.922006570855146</c:v>
                </c:pt>
                <c:pt idx="76">
                  <c:v>79.872416618031394</c:v>
                </c:pt>
                <c:pt idx="77">
                  <c:v>80.865334546683428</c:v>
                </c:pt>
                <c:pt idx="78">
                  <c:v>82.025208038800713</c:v>
                </c:pt>
                <c:pt idx="79">
                  <c:v>83.17186622026027</c:v>
                </c:pt>
                <c:pt idx="80">
                  <c:v>84.278816201490656</c:v>
                </c:pt>
                <c:pt idx="81">
                  <c:v>85.094357216052728</c:v>
                </c:pt>
                <c:pt idx="82">
                  <c:v>86.341808715171453</c:v>
                </c:pt>
                <c:pt idx="83">
                  <c:v>87.146836146243842</c:v>
                </c:pt>
                <c:pt idx="84">
                  <c:v>88.203571417461262</c:v>
                </c:pt>
                <c:pt idx="85">
                  <c:v>89.255096725120055</c:v>
                </c:pt>
                <c:pt idx="86">
                  <c:v>90.383503795336708</c:v>
                </c:pt>
                <c:pt idx="87">
                  <c:v>91.562299529353155</c:v>
                </c:pt>
                <c:pt idx="88">
                  <c:v>92.592777413826596</c:v>
                </c:pt>
                <c:pt idx="89">
                  <c:v>93.684245955980131</c:v>
                </c:pt>
                <c:pt idx="90">
                  <c:v>94.627401185393438</c:v>
                </c:pt>
                <c:pt idx="91">
                  <c:v>95.687193996148054</c:v>
                </c:pt>
                <c:pt idx="92">
                  <c:v>96.641069968253788</c:v>
                </c:pt>
                <c:pt idx="93">
                  <c:v>97.714231990647008</c:v>
                </c:pt>
                <c:pt idx="94">
                  <c:v>98.93052759354994</c:v>
                </c:pt>
                <c:pt idx="95">
                  <c:v>99.741521916014349</c:v>
                </c:pt>
                <c:pt idx="96">
                  <c:v>100.57112800647185</c:v>
                </c:pt>
                <c:pt idx="97">
                  <c:v>101.83001656587415</c:v>
                </c:pt>
                <c:pt idx="98">
                  <c:v>102.80813172392467</c:v>
                </c:pt>
                <c:pt idx="99">
                  <c:v>103.81016432122239</c:v>
                </c:pt>
                <c:pt idx="100">
                  <c:v>104.80969137298452</c:v>
                </c:pt>
                <c:pt idx="101">
                  <c:v>105.92581161650799</c:v>
                </c:pt>
                <c:pt idx="102">
                  <c:v>106.97577234246033</c:v>
                </c:pt>
                <c:pt idx="103">
                  <c:v>107.88008684153358</c:v>
                </c:pt>
                <c:pt idx="104">
                  <c:v>108.89046511851093</c:v>
                </c:pt>
                <c:pt idx="105">
                  <c:v>110.14204222302958</c:v>
                </c:pt>
                <c:pt idx="106">
                  <c:v>110.97241564131994</c:v>
                </c:pt>
                <c:pt idx="107">
                  <c:v>111.99112804889484</c:v>
                </c:pt>
                <c:pt idx="108">
                  <c:v>112.92236958580612</c:v>
                </c:pt>
                <c:pt idx="109">
                  <c:v>114.05772970875313</c:v>
                </c:pt>
                <c:pt idx="110">
                  <c:v>115.2117339264008</c:v>
                </c:pt>
                <c:pt idx="111">
                  <c:v>116.0134134226489</c:v>
                </c:pt>
                <c:pt idx="112">
                  <c:v>117.0139214473562</c:v>
                </c:pt>
                <c:pt idx="113">
                  <c:v>118.0542755558007</c:v>
                </c:pt>
                <c:pt idx="114">
                  <c:v>119.10268040843859</c:v>
                </c:pt>
                <c:pt idx="115">
                  <c:v>120.08514363790488</c:v>
                </c:pt>
                <c:pt idx="116">
                  <c:v>121.19206548126763</c:v>
                </c:pt>
                <c:pt idx="117">
                  <c:v>122.0340928437919</c:v>
                </c:pt>
                <c:pt idx="118">
                  <c:v>123.0961788543888</c:v>
                </c:pt>
                <c:pt idx="119">
                  <c:v>123.89071347924498</c:v>
                </c:pt>
                <c:pt idx="120">
                  <c:v>125.02457383683644</c:v>
                </c:pt>
                <c:pt idx="121">
                  <c:v>125.98363715731725</c:v>
                </c:pt>
                <c:pt idx="122">
                  <c:v>127.03292277464656</c:v>
                </c:pt>
                <c:pt idx="123">
                  <c:v>128.14593454489722</c:v>
                </c:pt>
                <c:pt idx="124">
                  <c:v>128.98637836211213</c:v>
                </c:pt>
                <c:pt idx="125">
                  <c:v>129.99362572506936</c:v>
                </c:pt>
                <c:pt idx="126">
                  <c:v>131.07785986785126</c:v>
                </c:pt>
                <c:pt idx="127">
                  <c:v>131.96608010758663</c:v>
                </c:pt>
                <c:pt idx="128">
                  <c:v>132.81731214790418</c:v>
                </c:pt>
                <c:pt idx="129">
                  <c:v>133.84626033761495</c:v>
                </c:pt>
                <c:pt idx="130">
                  <c:v>134.88859276956001</c:v>
                </c:pt>
                <c:pt idx="131">
                  <c:v>135.97877287719311</c:v>
                </c:pt>
                <c:pt idx="132">
                  <c:v>137.02706838990818</c:v>
                </c:pt>
                <c:pt idx="133">
                  <c:v>137.87099749886315</c:v>
                </c:pt>
                <c:pt idx="134">
                  <c:v>139.00931902988339</c:v>
                </c:pt>
                <c:pt idx="135">
                  <c:v>139.88267638249778</c:v>
                </c:pt>
                <c:pt idx="136">
                  <c:v>140.90993502639714</c:v>
                </c:pt>
                <c:pt idx="137">
                  <c:v>141.93733718964413</c:v>
                </c:pt>
                <c:pt idx="138">
                  <c:v>142.6546794160667</c:v>
                </c:pt>
                <c:pt idx="139">
                  <c:v>143.76238764688642</c:v>
                </c:pt>
                <c:pt idx="140">
                  <c:v>144.70538991913904</c:v>
                </c:pt>
                <c:pt idx="141">
                  <c:v>145.64853791797623</c:v>
                </c:pt>
                <c:pt idx="142">
                  <c:v>146.84639291418591</c:v>
                </c:pt>
                <c:pt idx="143">
                  <c:v>147.71294503490199</c:v>
                </c:pt>
                <c:pt idx="144">
                  <c:v>148.7758788894314</c:v>
                </c:pt>
                <c:pt idx="145">
                  <c:v>149.2635060490438</c:v>
                </c:pt>
                <c:pt idx="146">
                  <c:v>150.71128556423579</c:v>
                </c:pt>
                <c:pt idx="147">
                  <c:v>151.47560183254816</c:v>
                </c:pt>
                <c:pt idx="148">
                  <c:v>152.47022963592553</c:v>
                </c:pt>
                <c:pt idx="149">
                  <c:v>153.52867604498638</c:v>
                </c:pt>
                <c:pt idx="150">
                  <c:v>154.43345288406755</c:v>
                </c:pt>
                <c:pt idx="151">
                  <c:v>155.50549749002195</c:v>
                </c:pt>
                <c:pt idx="152">
                  <c:v>156.27001490647731</c:v>
                </c:pt>
                <c:pt idx="153">
                  <c:v>157.33178783234504</c:v>
                </c:pt>
                <c:pt idx="154">
                  <c:v>158.42291899763623</c:v>
                </c:pt>
                <c:pt idx="155">
                  <c:v>159.17801825495508</c:v>
                </c:pt>
                <c:pt idx="156">
                  <c:v>160.05992738608296</c:v>
                </c:pt>
                <c:pt idx="157">
                  <c:v>161.29221911439072</c:v>
                </c:pt>
                <c:pt idx="158">
                  <c:v>162.07100445434716</c:v>
                </c:pt>
                <c:pt idx="159">
                  <c:v>163.29041058582996</c:v>
                </c:pt>
                <c:pt idx="160">
                  <c:v>164.2075228895651</c:v>
                </c:pt>
                <c:pt idx="161">
                  <c:v>165.18053865020596</c:v>
                </c:pt>
                <c:pt idx="162">
                  <c:v>166.06616683080864</c:v>
                </c:pt>
                <c:pt idx="163">
                  <c:v>166.94219019424764</c:v>
                </c:pt>
                <c:pt idx="164">
                  <c:v>168.02193123575157</c:v>
                </c:pt>
                <c:pt idx="165">
                  <c:v>169.02755780682386</c:v>
                </c:pt>
                <c:pt idx="166">
                  <c:v>169.91659431498778</c:v>
                </c:pt>
                <c:pt idx="167">
                  <c:v>170.70760638870655</c:v>
                </c:pt>
                <c:pt idx="168">
                  <c:v>171.92350853539003</c:v>
                </c:pt>
                <c:pt idx="169">
                  <c:v>173.02282941799396</c:v>
                </c:pt>
                <c:pt idx="170">
                  <c:v>173.88874693847166</c:v>
                </c:pt>
                <c:pt idx="171">
                  <c:v>174.99475748196497</c:v>
                </c:pt>
                <c:pt idx="172">
                  <c:v>175.75488547150155</c:v>
                </c:pt>
                <c:pt idx="173">
                  <c:v>176.95594633295974</c:v>
                </c:pt>
                <c:pt idx="174">
                  <c:v>177.96074719228585</c:v>
                </c:pt>
                <c:pt idx="175">
                  <c:v>178.72677327893331</c:v>
                </c:pt>
                <c:pt idx="176">
                  <c:v>179.80899577343146</c:v>
                </c:pt>
                <c:pt idx="177">
                  <c:v>180.71882184164963</c:v>
                </c:pt>
                <c:pt idx="178">
                  <c:v>181.58104914334152</c:v>
                </c:pt>
                <c:pt idx="179">
                  <c:v>182.77127256735722</c:v>
                </c:pt>
                <c:pt idx="180">
                  <c:v>183.59409991829472</c:v>
                </c:pt>
                <c:pt idx="181">
                  <c:v>184.59775532002948</c:v>
                </c:pt>
                <c:pt idx="182">
                  <c:v>185.51928481436022</c:v>
                </c:pt>
                <c:pt idx="183">
                  <c:v>186.61105071937308</c:v>
                </c:pt>
                <c:pt idx="184">
                  <c:v>187.46394807368659</c:v>
                </c:pt>
                <c:pt idx="185">
                  <c:v>188.39410604566066</c:v>
                </c:pt>
                <c:pt idx="186">
                  <c:v>189.2182041960975</c:v>
                </c:pt>
                <c:pt idx="187">
                  <c:v>190.42375208101876</c:v>
                </c:pt>
                <c:pt idx="188">
                  <c:v>191.34663690331715</c:v>
                </c:pt>
                <c:pt idx="189">
                  <c:v>192.3308708783261</c:v>
                </c:pt>
                <c:pt idx="190">
                  <c:v>193.20371676740825</c:v>
                </c:pt>
                <c:pt idx="191">
                  <c:v>194.37712365520071</c:v>
                </c:pt>
                <c:pt idx="192">
                  <c:v>195.25841000518486</c:v>
                </c:pt>
                <c:pt idx="193">
                  <c:v>196.15321468470117</c:v>
                </c:pt>
                <c:pt idx="194">
                  <c:v>197.25560206316882</c:v>
                </c:pt>
                <c:pt idx="195">
                  <c:v>198.2480098524382</c:v>
                </c:pt>
                <c:pt idx="196">
                  <c:v>199.30307394515813</c:v>
                </c:pt>
                <c:pt idx="197">
                  <c:v>199.97551375382241</c:v>
                </c:pt>
                <c:pt idx="198">
                  <c:v>201.02309053341907</c:v>
                </c:pt>
                <c:pt idx="199">
                  <c:v>201.76245369699654</c:v>
                </c:pt>
                <c:pt idx="200">
                  <c:v>202.62171061391052</c:v>
                </c:pt>
                <c:pt idx="201">
                  <c:v>203.51046031506218</c:v>
                </c:pt>
                <c:pt idx="202">
                  <c:v>204.521802953102</c:v>
                </c:pt>
                <c:pt idx="203">
                  <c:v>205.83556949667732</c:v>
                </c:pt>
                <c:pt idx="204">
                  <c:v>206.55485915339347</c:v>
                </c:pt>
                <c:pt idx="205">
                  <c:v>207.70801228213185</c:v>
                </c:pt>
                <c:pt idx="206">
                  <c:v>208.50227735614817</c:v>
                </c:pt>
                <c:pt idx="207">
                  <c:v>209.52294309075521</c:v>
                </c:pt>
                <c:pt idx="208">
                  <c:v>210.32568354296546</c:v>
                </c:pt>
                <c:pt idx="209">
                  <c:v>211.37615056639402</c:v>
                </c:pt>
                <c:pt idx="210">
                  <c:v>212.10221530546858</c:v>
                </c:pt>
                <c:pt idx="211">
                  <c:v>213.08311489262297</c:v>
                </c:pt>
                <c:pt idx="212">
                  <c:v>214.18233012838814</c:v>
                </c:pt>
                <c:pt idx="213">
                  <c:v>215.04492460862895</c:v>
                </c:pt>
                <c:pt idx="214">
                  <c:v>215.84122360700096</c:v>
                </c:pt>
                <c:pt idx="215">
                  <c:v>216.81082457464214</c:v>
                </c:pt>
                <c:pt idx="216">
                  <c:v>217.68751377482809</c:v>
                </c:pt>
                <c:pt idx="217">
                  <c:v>218.61772292485674</c:v>
                </c:pt>
                <c:pt idx="218">
                  <c:v>219.36712509389037</c:v>
                </c:pt>
                <c:pt idx="219">
                  <c:v>220.48623080405497</c:v>
                </c:pt>
                <c:pt idx="220">
                  <c:v>221.51850194098276</c:v>
                </c:pt>
                <c:pt idx="221">
                  <c:v>222.34863368501331</c:v>
                </c:pt>
                <c:pt idx="222">
                  <c:v>223.16304759392307</c:v>
                </c:pt>
                <c:pt idx="223">
                  <c:v>223.988381795479</c:v>
                </c:pt>
                <c:pt idx="224">
                  <c:v>224.84861880578654</c:v>
                </c:pt>
                <c:pt idx="225">
                  <c:v>225.88498673957295</c:v>
                </c:pt>
                <c:pt idx="226">
                  <c:v>226.87635971598439</c:v>
                </c:pt>
                <c:pt idx="227">
                  <c:v>227.75289926054583</c:v>
                </c:pt>
                <c:pt idx="228">
                  <c:v>228.72623117533084</c:v>
                </c:pt>
                <c:pt idx="229">
                  <c:v>229.59324648527473</c:v>
                </c:pt>
                <c:pt idx="230">
                  <c:v>230.35658522277353</c:v>
                </c:pt>
                <c:pt idx="231">
                  <c:v>231.45875635890454</c:v>
                </c:pt>
                <c:pt idx="232">
                  <c:v>232.2253259276757</c:v>
                </c:pt>
                <c:pt idx="233">
                  <c:v>156.25510565433206</c:v>
                </c:pt>
                <c:pt idx="234">
                  <c:v>156.25510565433206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B5-4E57-9306-A558DF2E1F5F}"/>
            </c:ext>
          </c:extLst>
        </c:ser>
        <c:ser>
          <c:idx val="1"/>
          <c:order val="1"/>
          <c:tx>
            <c:v>S2</c:v>
          </c:tx>
          <c:marker>
            <c:symbol val="none"/>
          </c:marker>
          <c:xVal>
            <c:numRef>
              <c:f>'S2'!$G$7:$G$234</c:f>
              <c:numCache>
                <c:formatCode>General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1.8225000000000003E-5</c:v>
                </c:pt>
                <c:pt idx="6">
                  <c:v>1.0023750000000002E-4</c:v>
                </c:pt>
                <c:pt idx="7">
                  <c:v>1.8225000000000001E-4</c:v>
                </c:pt>
                <c:pt idx="8">
                  <c:v>2.6426250000000003E-4</c:v>
                </c:pt>
                <c:pt idx="9">
                  <c:v>3.46275E-4</c:v>
                </c:pt>
                <c:pt idx="10">
                  <c:v>4.2828750000000008E-4</c:v>
                </c:pt>
                <c:pt idx="11">
                  <c:v>5.1941250000000008E-4</c:v>
                </c:pt>
                <c:pt idx="12">
                  <c:v>6.0142500000000005E-4</c:v>
                </c:pt>
                <c:pt idx="13">
                  <c:v>6.8343749999999991E-4</c:v>
                </c:pt>
                <c:pt idx="14">
                  <c:v>7.6544999999999998E-4</c:v>
                </c:pt>
                <c:pt idx="15">
                  <c:v>8.4746250000000006E-4</c:v>
                </c:pt>
                <c:pt idx="16">
                  <c:v>9.2947500000000003E-4</c:v>
                </c:pt>
                <c:pt idx="17">
                  <c:v>1.0206000000000002E-3</c:v>
                </c:pt>
                <c:pt idx="18">
                  <c:v>1.1026124999999999E-3</c:v>
                </c:pt>
                <c:pt idx="19">
                  <c:v>1.1846250000000001E-3</c:v>
                </c:pt>
                <c:pt idx="20">
                  <c:v>1.2666375000000001E-3</c:v>
                </c:pt>
                <c:pt idx="21">
                  <c:v>1.3486499999999998E-3</c:v>
                </c:pt>
                <c:pt idx="22">
                  <c:v>1.4306625E-3</c:v>
                </c:pt>
                <c:pt idx="23">
                  <c:v>1.5217875000000001E-3</c:v>
                </c:pt>
                <c:pt idx="24">
                  <c:v>1.6038000000000003E-3</c:v>
                </c:pt>
                <c:pt idx="25">
                  <c:v>1.6858124999999998E-3</c:v>
                </c:pt>
                <c:pt idx="26">
                  <c:v>1.7678250000000004E-3</c:v>
                </c:pt>
                <c:pt idx="27">
                  <c:v>1.8498375E-3</c:v>
                </c:pt>
                <c:pt idx="28">
                  <c:v>1.9318500000000001E-3</c:v>
                </c:pt>
                <c:pt idx="29">
                  <c:v>2.0229750000000002E-3</c:v>
                </c:pt>
                <c:pt idx="30">
                  <c:v>2.1049875000000006E-3</c:v>
                </c:pt>
                <c:pt idx="31">
                  <c:v>2.1870000000000001E-3</c:v>
                </c:pt>
                <c:pt idx="32">
                  <c:v>2.2690125000000001E-3</c:v>
                </c:pt>
                <c:pt idx="33">
                  <c:v>2.3510250000000001E-3</c:v>
                </c:pt>
                <c:pt idx="34">
                  <c:v>2.4330375000000005E-3</c:v>
                </c:pt>
                <c:pt idx="35">
                  <c:v>2.5241625000000005E-3</c:v>
                </c:pt>
                <c:pt idx="36">
                  <c:v>2.6061750000000001E-3</c:v>
                </c:pt>
                <c:pt idx="37">
                  <c:v>2.6881875E-3</c:v>
                </c:pt>
                <c:pt idx="38">
                  <c:v>2.7702E-3</c:v>
                </c:pt>
                <c:pt idx="39">
                  <c:v>2.8522125000000004E-3</c:v>
                </c:pt>
                <c:pt idx="40">
                  <c:v>2.9342250000000004E-3</c:v>
                </c:pt>
                <c:pt idx="41">
                  <c:v>3.02535E-3</c:v>
                </c:pt>
                <c:pt idx="42">
                  <c:v>3.1073625000000004E-3</c:v>
                </c:pt>
                <c:pt idx="43">
                  <c:v>3.1893749999999999E-3</c:v>
                </c:pt>
                <c:pt idx="44">
                  <c:v>3.2713875000000003E-3</c:v>
                </c:pt>
                <c:pt idx="45">
                  <c:v>3.3534000000000003E-3</c:v>
                </c:pt>
                <c:pt idx="46">
                  <c:v>3.4354125000000003E-3</c:v>
                </c:pt>
                <c:pt idx="47">
                  <c:v>3.5265375000000003E-3</c:v>
                </c:pt>
                <c:pt idx="48">
                  <c:v>3.6085500000000007E-3</c:v>
                </c:pt>
                <c:pt idx="49">
                  <c:v>3.6905625000000003E-3</c:v>
                </c:pt>
                <c:pt idx="50">
                  <c:v>3.7725750000000002E-3</c:v>
                </c:pt>
                <c:pt idx="51">
                  <c:v>3.8545875000000002E-3</c:v>
                </c:pt>
                <c:pt idx="52">
                  <c:v>3.936600000000001E-3</c:v>
                </c:pt>
                <c:pt idx="53">
                  <c:v>4.0277250000000002E-3</c:v>
                </c:pt>
                <c:pt idx="54">
                  <c:v>4.1097375000000002E-3</c:v>
                </c:pt>
                <c:pt idx="55">
                  <c:v>4.191750000000001E-3</c:v>
                </c:pt>
                <c:pt idx="56">
                  <c:v>4.2737625000000001E-3</c:v>
                </c:pt>
                <c:pt idx="57">
                  <c:v>4.3557750000000001E-3</c:v>
                </c:pt>
                <c:pt idx="58">
                  <c:v>4.4377875000000001E-3</c:v>
                </c:pt>
                <c:pt idx="59">
                  <c:v>4.528912500000001E-3</c:v>
                </c:pt>
                <c:pt idx="60">
                  <c:v>4.6109250000000001E-3</c:v>
                </c:pt>
                <c:pt idx="61">
                  <c:v>4.6929375000000001E-3</c:v>
                </c:pt>
                <c:pt idx="62">
                  <c:v>4.7749500000000009E-3</c:v>
                </c:pt>
                <c:pt idx="63">
                  <c:v>4.8569625000000009E-3</c:v>
                </c:pt>
                <c:pt idx="64">
                  <c:v>4.9389750000000008E-3</c:v>
                </c:pt>
                <c:pt idx="65">
                  <c:v>5.0301000000000009E-3</c:v>
                </c:pt>
                <c:pt idx="66">
                  <c:v>5.1121125000000009E-3</c:v>
                </c:pt>
                <c:pt idx="67">
                  <c:v>5.1941250000000008E-3</c:v>
                </c:pt>
                <c:pt idx="68">
                  <c:v>5.2761374999999999E-3</c:v>
                </c:pt>
                <c:pt idx="69">
                  <c:v>5.358149999999999E-3</c:v>
                </c:pt>
                <c:pt idx="70">
                  <c:v>5.4401624999999999E-3</c:v>
                </c:pt>
                <c:pt idx="71">
                  <c:v>5.5312875000000008E-3</c:v>
                </c:pt>
                <c:pt idx="72">
                  <c:v>5.6132999999999999E-3</c:v>
                </c:pt>
                <c:pt idx="73">
                  <c:v>5.6953125000000007E-3</c:v>
                </c:pt>
                <c:pt idx="74">
                  <c:v>5.7773250000000007E-3</c:v>
                </c:pt>
                <c:pt idx="75">
                  <c:v>5.8593375000000007E-3</c:v>
                </c:pt>
                <c:pt idx="76">
                  <c:v>5.9413500000000006E-3</c:v>
                </c:pt>
                <c:pt idx="77">
                  <c:v>6.0324750000000016E-3</c:v>
                </c:pt>
                <c:pt idx="78">
                  <c:v>6.1144874999999998E-3</c:v>
                </c:pt>
                <c:pt idx="79">
                  <c:v>6.1965000000000006E-3</c:v>
                </c:pt>
                <c:pt idx="80">
                  <c:v>6.2785124999999997E-3</c:v>
                </c:pt>
                <c:pt idx="81">
                  <c:v>6.3605250000000006E-3</c:v>
                </c:pt>
                <c:pt idx="82">
                  <c:v>6.4425375000000005E-3</c:v>
                </c:pt>
                <c:pt idx="83">
                  <c:v>6.5336625000000006E-3</c:v>
                </c:pt>
                <c:pt idx="84">
                  <c:v>6.6156749999999997E-3</c:v>
                </c:pt>
                <c:pt idx="85">
                  <c:v>6.6976875000000005E-3</c:v>
                </c:pt>
                <c:pt idx="86">
                  <c:v>6.7797000000000005E-3</c:v>
                </c:pt>
                <c:pt idx="87">
                  <c:v>6.8617125000000005E-3</c:v>
                </c:pt>
                <c:pt idx="88">
                  <c:v>6.9437250000000004E-3</c:v>
                </c:pt>
                <c:pt idx="89">
                  <c:v>7.0348500000000005E-3</c:v>
                </c:pt>
                <c:pt idx="90">
                  <c:v>7.1168625000000004E-3</c:v>
                </c:pt>
                <c:pt idx="91">
                  <c:v>7.1988750000000013E-3</c:v>
                </c:pt>
                <c:pt idx="92">
                  <c:v>7.2808875000000021E-3</c:v>
                </c:pt>
                <c:pt idx="93">
                  <c:v>7.3629000000000012E-3</c:v>
                </c:pt>
                <c:pt idx="94">
                  <c:v>7.4449124999999994E-3</c:v>
                </c:pt>
                <c:pt idx="95">
                  <c:v>7.5360375000000004E-3</c:v>
                </c:pt>
                <c:pt idx="96">
                  <c:v>7.6180500000000003E-3</c:v>
                </c:pt>
                <c:pt idx="97">
                  <c:v>7.7000625000000012E-3</c:v>
                </c:pt>
                <c:pt idx="98">
                  <c:v>7.7820750000000003E-3</c:v>
                </c:pt>
                <c:pt idx="99">
                  <c:v>7.8640875000000002E-3</c:v>
                </c:pt>
                <c:pt idx="100">
                  <c:v>7.9552124999999994E-3</c:v>
                </c:pt>
                <c:pt idx="101">
                  <c:v>8.0372250000000003E-3</c:v>
                </c:pt>
                <c:pt idx="102">
                  <c:v>8.1192375000000011E-3</c:v>
                </c:pt>
                <c:pt idx="103">
                  <c:v>8.2012500000000002E-3</c:v>
                </c:pt>
                <c:pt idx="104">
                  <c:v>8.283262500000001E-3</c:v>
                </c:pt>
                <c:pt idx="105">
                  <c:v>8.3652750000000001E-3</c:v>
                </c:pt>
                <c:pt idx="106">
                  <c:v>8.447287500000001E-3</c:v>
                </c:pt>
                <c:pt idx="107">
                  <c:v>8.5384125000000002E-3</c:v>
                </c:pt>
                <c:pt idx="108">
                  <c:v>8.620425000000001E-3</c:v>
                </c:pt>
                <c:pt idx="109">
                  <c:v>8.7024375000000001E-3</c:v>
                </c:pt>
                <c:pt idx="110">
                  <c:v>8.7844500000000009E-3</c:v>
                </c:pt>
                <c:pt idx="111">
                  <c:v>8.8664625E-3</c:v>
                </c:pt>
                <c:pt idx="112">
                  <c:v>8.9484750000000009E-3</c:v>
                </c:pt>
                <c:pt idx="113">
                  <c:v>9.0396000000000018E-3</c:v>
                </c:pt>
                <c:pt idx="114">
                  <c:v>9.1216124999999992E-3</c:v>
                </c:pt>
                <c:pt idx="115">
                  <c:v>9.203625E-3</c:v>
                </c:pt>
                <c:pt idx="116">
                  <c:v>9.2856374999999991E-3</c:v>
                </c:pt>
                <c:pt idx="117">
                  <c:v>9.3676499999999999E-3</c:v>
                </c:pt>
                <c:pt idx="118">
                  <c:v>9.4496625000000008E-3</c:v>
                </c:pt>
                <c:pt idx="119">
                  <c:v>9.5407875000000017E-3</c:v>
                </c:pt>
                <c:pt idx="120">
                  <c:v>9.6228000000000008E-3</c:v>
                </c:pt>
                <c:pt idx="121">
                  <c:v>9.7048124999999999E-3</c:v>
                </c:pt>
                <c:pt idx="122">
                  <c:v>9.7868250000000025E-3</c:v>
                </c:pt>
                <c:pt idx="123">
                  <c:v>9.8688374999999998E-3</c:v>
                </c:pt>
                <c:pt idx="124">
                  <c:v>9.9508500000000007E-3</c:v>
                </c:pt>
                <c:pt idx="125">
                  <c:v>1.0041975000000002E-2</c:v>
                </c:pt>
                <c:pt idx="126">
                  <c:v>1.0123987500000001E-2</c:v>
                </c:pt>
                <c:pt idx="127">
                  <c:v>1.0206000000000002E-2</c:v>
                </c:pt>
                <c:pt idx="128">
                  <c:v>1.0288012500000001E-2</c:v>
                </c:pt>
                <c:pt idx="129">
                  <c:v>1.0370025E-2</c:v>
                </c:pt>
                <c:pt idx="130">
                  <c:v>1.0452037500000001E-2</c:v>
                </c:pt>
                <c:pt idx="131">
                  <c:v>1.0543162500000001E-2</c:v>
                </c:pt>
                <c:pt idx="132">
                  <c:v>1.0625175000000001E-2</c:v>
                </c:pt>
                <c:pt idx="133">
                  <c:v>1.0707187500000001E-2</c:v>
                </c:pt>
                <c:pt idx="134">
                  <c:v>1.0789199999999999E-2</c:v>
                </c:pt>
                <c:pt idx="135">
                  <c:v>1.08712125E-2</c:v>
                </c:pt>
                <c:pt idx="136">
                  <c:v>1.0953225E-2</c:v>
                </c:pt>
                <c:pt idx="137">
                  <c:v>1.1044350000000001E-2</c:v>
                </c:pt>
                <c:pt idx="138">
                  <c:v>1.1126362500000002E-2</c:v>
                </c:pt>
                <c:pt idx="139">
                  <c:v>1.1208375000000001E-2</c:v>
                </c:pt>
                <c:pt idx="140">
                  <c:v>1.1290387500000004E-2</c:v>
                </c:pt>
                <c:pt idx="141">
                  <c:v>1.13724E-2</c:v>
                </c:pt>
                <c:pt idx="142">
                  <c:v>1.14544125E-2</c:v>
                </c:pt>
                <c:pt idx="143">
                  <c:v>1.1545537500000001E-2</c:v>
                </c:pt>
                <c:pt idx="144">
                  <c:v>1.1627550000000002E-2</c:v>
                </c:pt>
                <c:pt idx="145">
                  <c:v>1.1709562499999999E-2</c:v>
                </c:pt>
                <c:pt idx="146">
                  <c:v>1.1791575E-2</c:v>
                </c:pt>
                <c:pt idx="147">
                  <c:v>1.1873587499999999E-2</c:v>
                </c:pt>
                <c:pt idx="148">
                  <c:v>1.19556E-2</c:v>
                </c:pt>
                <c:pt idx="149">
                  <c:v>1.2046725000000001E-2</c:v>
                </c:pt>
                <c:pt idx="150">
                  <c:v>1.21287375E-2</c:v>
                </c:pt>
                <c:pt idx="151">
                  <c:v>1.2210750000000001E-2</c:v>
                </c:pt>
                <c:pt idx="152">
                  <c:v>1.22927625E-2</c:v>
                </c:pt>
                <c:pt idx="153">
                  <c:v>1.2374774999999999E-2</c:v>
                </c:pt>
                <c:pt idx="154">
                  <c:v>1.2456787500000002E-2</c:v>
                </c:pt>
                <c:pt idx="155">
                  <c:v>1.2547912500000003E-2</c:v>
                </c:pt>
                <c:pt idx="156">
                  <c:v>1.2629925E-2</c:v>
                </c:pt>
                <c:pt idx="157">
                  <c:v>1.2711937500000003E-2</c:v>
                </c:pt>
                <c:pt idx="158">
                  <c:v>1.279395E-2</c:v>
                </c:pt>
                <c:pt idx="159">
                  <c:v>1.2875962499999999E-2</c:v>
                </c:pt>
                <c:pt idx="160">
                  <c:v>1.29670875E-2</c:v>
                </c:pt>
                <c:pt idx="161">
                  <c:v>1.3049099999999998E-2</c:v>
                </c:pt>
                <c:pt idx="162">
                  <c:v>1.3131112500000002E-2</c:v>
                </c:pt>
                <c:pt idx="163">
                  <c:v>1.3213124999999999E-2</c:v>
                </c:pt>
                <c:pt idx="164">
                  <c:v>1.3295137500000003E-2</c:v>
                </c:pt>
                <c:pt idx="165">
                  <c:v>1.3377149999999999E-2</c:v>
                </c:pt>
                <c:pt idx="166">
                  <c:v>1.3468275E-2</c:v>
                </c:pt>
                <c:pt idx="167">
                  <c:v>1.3550287500000003E-2</c:v>
                </c:pt>
                <c:pt idx="168">
                  <c:v>1.36323E-2</c:v>
                </c:pt>
                <c:pt idx="169">
                  <c:v>1.3714312500000001E-2</c:v>
                </c:pt>
                <c:pt idx="170">
                  <c:v>1.3796325E-2</c:v>
                </c:pt>
                <c:pt idx="171">
                  <c:v>1.3878337499999999E-2</c:v>
                </c:pt>
                <c:pt idx="172">
                  <c:v>1.3960350000000002E-2</c:v>
                </c:pt>
                <c:pt idx="173">
                  <c:v>1.4051475000000003E-2</c:v>
                </c:pt>
                <c:pt idx="174">
                  <c:v>1.41334875E-2</c:v>
                </c:pt>
                <c:pt idx="175">
                  <c:v>1.4215500000000001E-2</c:v>
                </c:pt>
                <c:pt idx="176">
                  <c:v>1.42975125E-2</c:v>
                </c:pt>
                <c:pt idx="177">
                  <c:v>1.4379525000000002E-2</c:v>
                </c:pt>
                <c:pt idx="178">
                  <c:v>1.4461537500000001E-2</c:v>
                </c:pt>
                <c:pt idx="179">
                  <c:v>1.4552662500000002E-2</c:v>
                </c:pt>
                <c:pt idx="180">
                  <c:v>1.4634675000000002E-2</c:v>
                </c:pt>
                <c:pt idx="181">
                  <c:v>1.4716687500000001E-2</c:v>
                </c:pt>
                <c:pt idx="182">
                  <c:v>1.47987E-2</c:v>
                </c:pt>
                <c:pt idx="183">
                  <c:v>1.4880712500000002E-2</c:v>
                </c:pt>
                <c:pt idx="184">
                  <c:v>1.4971837500000003E-2</c:v>
                </c:pt>
                <c:pt idx="185">
                  <c:v>1.5053850000000001E-2</c:v>
                </c:pt>
                <c:pt idx="186">
                  <c:v>1.5135862500000003E-2</c:v>
                </c:pt>
                <c:pt idx="187">
                  <c:v>1.5217875E-2</c:v>
                </c:pt>
                <c:pt idx="188">
                  <c:v>1.52998875E-2</c:v>
                </c:pt>
                <c:pt idx="189">
                  <c:v>1.5381900000000002E-2</c:v>
                </c:pt>
                <c:pt idx="190">
                  <c:v>1.5463912500000001E-2</c:v>
                </c:pt>
                <c:pt idx="191">
                  <c:v>1.5555037500000002E-2</c:v>
                </c:pt>
                <c:pt idx="192">
                  <c:v>1.563705E-2</c:v>
                </c:pt>
                <c:pt idx="193">
                  <c:v>1.5719062500000002E-2</c:v>
                </c:pt>
                <c:pt idx="194">
                  <c:v>1.5801075000000001E-2</c:v>
                </c:pt>
                <c:pt idx="195">
                  <c:v>1.58830875E-2</c:v>
                </c:pt>
                <c:pt idx="196">
                  <c:v>1.5974212500000001E-2</c:v>
                </c:pt>
                <c:pt idx="197">
                  <c:v>1.6056225E-2</c:v>
                </c:pt>
                <c:pt idx="198">
                  <c:v>1.6138237499999999E-2</c:v>
                </c:pt>
                <c:pt idx="199">
                  <c:v>1.6220250000000002E-2</c:v>
                </c:pt>
                <c:pt idx="200">
                  <c:v>1.6302262500000001E-2</c:v>
                </c:pt>
                <c:pt idx="201">
                  <c:v>1.6384275E-2</c:v>
                </c:pt>
                <c:pt idx="202">
                  <c:v>1.6466287499999999E-2</c:v>
                </c:pt>
                <c:pt idx="203">
                  <c:v>1.65574125E-2</c:v>
                </c:pt>
                <c:pt idx="204">
                  <c:v>1.6639424999999999E-2</c:v>
                </c:pt>
                <c:pt idx="205">
                  <c:v>1.6721437500000002E-2</c:v>
                </c:pt>
                <c:pt idx="206">
                  <c:v>1.6803450000000001E-2</c:v>
                </c:pt>
                <c:pt idx="207">
                  <c:v>1.68854625E-2</c:v>
                </c:pt>
                <c:pt idx="208">
                  <c:v>1.6967475000000003E-2</c:v>
                </c:pt>
                <c:pt idx="209">
                  <c:v>1.7058600000000004E-2</c:v>
                </c:pt>
                <c:pt idx="210">
                  <c:v>1.7140612499999999E-2</c:v>
                </c:pt>
                <c:pt idx="211">
                  <c:v>1.7222625000000002E-2</c:v>
                </c:pt>
                <c:pt idx="212">
                  <c:v>1.7304637500000001E-2</c:v>
                </c:pt>
                <c:pt idx="213">
                  <c:v>1.738665E-2</c:v>
                </c:pt>
                <c:pt idx="214">
                  <c:v>1.7468662500000003E-2</c:v>
                </c:pt>
                <c:pt idx="215">
                  <c:v>1.7559787500000004E-2</c:v>
                </c:pt>
                <c:pt idx="216">
                  <c:v>1.7641799999999999E-2</c:v>
                </c:pt>
                <c:pt idx="217">
                  <c:v>1.7723812500000002E-2</c:v>
                </c:pt>
                <c:pt idx="218">
                  <c:v>1.7805825000000001E-2</c:v>
                </c:pt>
                <c:pt idx="219">
                  <c:v>1.78878375E-2</c:v>
                </c:pt>
                <c:pt idx="220">
                  <c:v>1.7978962500000001E-2</c:v>
                </c:pt>
                <c:pt idx="221">
                  <c:v>1.8060975E-2</c:v>
                </c:pt>
                <c:pt idx="222">
                  <c:v>1.8142987500000003E-2</c:v>
                </c:pt>
                <c:pt idx="223">
                  <c:v>1.8225000000000002E-2</c:v>
                </c:pt>
                <c:pt idx="224">
                  <c:v>1.8307012500000001E-2</c:v>
                </c:pt>
                <c:pt idx="225">
                  <c:v>1.8389025E-2</c:v>
                </c:pt>
                <c:pt idx="226">
                  <c:v>1.8471037500000002E-2</c:v>
                </c:pt>
                <c:pt idx="227">
                  <c:v>1.8543937500000003E-2</c:v>
                </c:pt>
              </c:numCache>
            </c:numRef>
          </c:xVal>
          <c:yVal>
            <c:numRef>
              <c:f>'S2'!$F$7:$F$234</c:f>
              <c:numCache>
                <c:formatCode>General</c:formatCode>
                <c:ptCount val="228"/>
                <c:pt idx="0">
                  <c:v>0.12007487007984013</c:v>
                </c:pt>
                <c:pt idx="1">
                  <c:v>0.20163515919067493</c:v>
                </c:pt>
                <c:pt idx="2">
                  <c:v>0.22655635864120785</c:v>
                </c:pt>
                <c:pt idx="3">
                  <c:v>6.7966907592362333E-2</c:v>
                </c:pt>
                <c:pt idx="4">
                  <c:v>0.18804177767220248</c:v>
                </c:pt>
                <c:pt idx="5">
                  <c:v>7.2497155001534613E-2</c:v>
                </c:pt>
                <c:pt idx="6">
                  <c:v>1.1621569808980705</c:v>
                </c:pt>
                <c:pt idx="7">
                  <c:v>2.0659460475289184</c:v>
                </c:pt>
                <c:pt idx="8">
                  <c:v>3.0126782223719757</c:v>
                </c:pt>
                <c:pt idx="9">
                  <c:v>3.9570473273514515</c:v>
                </c:pt>
                <c:pt idx="10">
                  <c:v>5.1232840528904866</c:v>
                </c:pt>
                <c:pt idx="11">
                  <c:v>5.9813544456871055</c:v>
                </c:pt>
                <c:pt idx="12">
                  <c:v>7.156427404687598</c:v>
                </c:pt>
                <c:pt idx="13">
                  <c:v>8.2838304510833396</c:v>
                </c:pt>
                <c:pt idx="14">
                  <c:v>9.3431925589376448</c:v>
                </c:pt>
                <c:pt idx="15">
                  <c:v>10.456800997046214</c:v>
                </c:pt>
                <c:pt idx="16">
                  <c:v>11.484266469200145</c:v>
                </c:pt>
                <c:pt idx="17">
                  <c:v>12.679120546730331</c:v>
                </c:pt>
                <c:pt idx="18">
                  <c:v>13.704128889778682</c:v>
                </c:pt>
                <c:pt idx="19">
                  <c:v>14.855829506938033</c:v>
                </c:pt>
                <c:pt idx="20">
                  <c:v>15.971212260213454</c:v>
                </c:pt>
                <c:pt idx="21">
                  <c:v>17.059338994500962</c:v>
                </c:pt>
                <c:pt idx="22">
                  <c:v>18.086261182694418</c:v>
                </c:pt>
                <c:pt idx="23">
                  <c:v>19.405003131663054</c:v>
                </c:pt>
                <c:pt idx="24">
                  <c:v>20.431751642394822</c:v>
                </c:pt>
                <c:pt idx="25">
                  <c:v>21.623646037039354</c:v>
                </c:pt>
                <c:pt idx="26">
                  <c:v>22.557446530167592</c:v>
                </c:pt>
                <c:pt idx="27">
                  <c:v>23.674495629379507</c:v>
                </c:pt>
                <c:pt idx="28">
                  <c:v>25.178445134965564</c:v>
                </c:pt>
                <c:pt idx="29">
                  <c:v>26.021395781633874</c:v>
                </c:pt>
                <c:pt idx="30">
                  <c:v>27.135948645042873</c:v>
                </c:pt>
                <c:pt idx="31">
                  <c:v>28.304736703279868</c:v>
                </c:pt>
                <c:pt idx="32">
                  <c:v>29.441774560892711</c:v>
                </c:pt>
                <c:pt idx="33">
                  <c:v>30.515391832462019</c:v>
                </c:pt>
                <c:pt idx="34">
                  <c:v>31.577635000201916</c:v>
                </c:pt>
                <c:pt idx="35">
                  <c:v>32.899864887774449</c:v>
                </c:pt>
                <c:pt idx="36">
                  <c:v>33.957456381189218</c:v>
                </c:pt>
                <c:pt idx="37">
                  <c:v>35.157514823086949</c:v>
                </c:pt>
                <c:pt idx="38">
                  <c:v>36.341675862079512</c:v>
                </c:pt>
                <c:pt idx="39">
                  <c:v>37.394576812933707</c:v>
                </c:pt>
                <c:pt idx="40">
                  <c:v>38.628390695319013</c:v>
                </c:pt>
                <c:pt idx="41">
                  <c:v>39.721763604955711</c:v>
                </c:pt>
                <c:pt idx="42">
                  <c:v>40.75642306839039</c:v>
                </c:pt>
                <c:pt idx="43">
                  <c:v>41.944843162395983</c:v>
                </c:pt>
                <c:pt idx="44">
                  <c:v>43.182972562096396</c:v>
                </c:pt>
                <c:pt idx="45">
                  <c:v>44.312493486238481</c:v>
                </c:pt>
                <c:pt idx="46">
                  <c:v>45.5030365066686</c:v>
                </c:pt>
                <c:pt idx="47">
                  <c:v>46.557698274249404</c:v>
                </c:pt>
                <c:pt idx="48">
                  <c:v>47.849927607291271</c:v>
                </c:pt>
                <c:pt idx="49">
                  <c:v>48.990600974158355</c:v>
                </c:pt>
                <c:pt idx="50">
                  <c:v>50.158377464495636</c:v>
                </c:pt>
                <c:pt idx="51">
                  <c:v>51.106779464566323</c:v>
                </c:pt>
                <c:pt idx="52">
                  <c:v>52.233797924528524</c:v>
                </c:pt>
                <c:pt idx="53">
                  <c:v>53.521183663066275</c:v>
                </c:pt>
                <c:pt idx="54">
                  <c:v>54.455956828813598</c:v>
                </c:pt>
                <c:pt idx="55">
                  <c:v>55.580644220935255</c:v>
                </c:pt>
                <c:pt idx="56">
                  <c:v>56.872624460638676</c:v>
                </c:pt>
                <c:pt idx="57">
                  <c:v>57.976922814106352</c:v>
                </c:pt>
                <c:pt idx="58">
                  <c:v>59.024684911105787</c:v>
                </c:pt>
                <c:pt idx="59">
                  <c:v>60.287073629462874</c:v>
                </c:pt>
                <c:pt idx="60">
                  <c:v>61.380030501848928</c:v>
                </c:pt>
                <c:pt idx="61">
                  <c:v>62.552105247988301</c:v>
                </c:pt>
                <c:pt idx="62">
                  <c:v>63.751299461005409</c:v>
                </c:pt>
                <c:pt idx="63">
                  <c:v>64.921097700860741</c:v>
                </c:pt>
                <c:pt idx="64">
                  <c:v>66.077327982865071</c:v>
                </c:pt>
                <c:pt idx="65">
                  <c:v>67.127179806170844</c:v>
                </c:pt>
                <c:pt idx="66">
                  <c:v>68.373833574986833</c:v>
                </c:pt>
                <c:pt idx="67">
                  <c:v>69.570756401165838</c:v>
                </c:pt>
                <c:pt idx="68">
                  <c:v>70.568763716152404</c:v>
                </c:pt>
                <c:pt idx="69">
                  <c:v>71.58260562789782</c:v>
                </c:pt>
                <c:pt idx="70">
                  <c:v>72.802154754463587</c:v>
                </c:pt>
                <c:pt idx="71">
                  <c:v>74.035161831636771</c:v>
                </c:pt>
                <c:pt idx="72">
                  <c:v>75.051306700704473</c:v>
                </c:pt>
                <c:pt idx="73">
                  <c:v>76.105895332392436</c:v>
                </c:pt>
                <c:pt idx="74">
                  <c:v>77.246393481973556</c:v>
                </c:pt>
                <c:pt idx="75">
                  <c:v>78.418554654441806</c:v>
                </c:pt>
                <c:pt idx="76">
                  <c:v>79.595257472726416</c:v>
                </c:pt>
                <c:pt idx="77">
                  <c:v>80.534574976544306</c:v>
                </c:pt>
                <c:pt idx="78">
                  <c:v>81.677430759970264</c:v>
                </c:pt>
                <c:pt idx="79">
                  <c:v>82.89263902645105</c:v>
                </c:pt>
                <c:pt idx="80">
                  <c:v>84.021992054124752</c:v>
                </c:pt>
                <c:pt idx="81">
                  <c:v>85.004471502783971</c:v>
                </c:pt>
                <c:pt idx="82">
                  <c:v>86.208475614657303</c:v>
                </c:pt>
                <c:pt idx="83">
                  <c:v>87.414714050096464</c:v>
                </c:pt>
                <c:pt idx="84">
                  <c:v>88.593936370853712</c:v>
                </c:pt>
                <c:pt idx="85">
                  <c:v>89.626296812207585</c:v>
                </c:pt>
                <c:pt idx="86">
                  <c:v>90.694861774963726</c:v>
                </c:pt>
                <c:pt idx="87">
                  <c:v>91.799632694634113</c:v>
                </c:pt>
                <c:pt idx="88">
                  <c:v>92.748510371744416</c:v>
                </c:pt>
                <c:pt idx="89">
                  <c:v>94.092911545113765</c:v>
                </c:pt>
                <c:pt idx="90">
                  <c:v>95.082576762692</c:v>
                </c:pt>
                <c:pt idx="91">
                  <c:v>96.15591573570407</c:v>
                </c:pt>
                <c:pt idx="92">
                  <c:v>97.073371018828468</c:v>
                </c:pt>
                <c:pt idx="93">
                  <c:v>98.178463180723256</c:v>
                </c:pt>
                <c:pt idx="94">
                  <c:v>99.28361483401828</c:v>
                </c:pt>
                <c:pt idx="95">
                  <c:v>100.30296075911897</c:v>
                </c:pt>
                <c:pt idx="96">
                  <c:v>101.50090413527089</c:v>
                </c:pt>
                <c:pt idx="97">
                  <c:v>102.71699353864098</c:v>
                </c:pt>
                <c:pt idx="98">
                  <c:v>103.78399086608586</c:v>
                </c:pt>
                <c:pt idx="99">
                  <c:v>104.84653772263621</c:v>
                </c:pt>
                <c:pt idx="100">
                  <c:v>105.99508669575536</c:v>
                </c:pt>
                <c:pt idx="101">
                  <c:v>107.2996101452277</c:v>
                </c:pt>
                <c:pt idx="102">
                  <c:v>108.02111998551625</c:v>
                </c:pt>
                <c:pt idx="103">
                  <c:v>109.12239330059251</c:v>
                </c:pt>
                <c:pt idx="104">
                  <c:v>110.32318967406523</c:v>
                </c:pt>
                <c:pt idx="105">
                  <c:v>111.30484072101335</c:v>
                </c:pt>
                <c:pt idx="106">
                  <c:v>112.44478128782673</c:v>
                </c:pt>
                <c:pt idx="107">
                  <c:v>113.48095057007525</c:v>
                </c:pt>
                <c:pt idx="108">
                  <c:v>114.63011474621919</c:v>
                </c:pt>
                <c:pt idx="109">
                  <c:v>115.69574363889214</c:v>
                </c:pt>
                <c:pt idx="110">
                  <c:v>116.88577437422157</c:v>
                </c:pt>
                <c:pt idx="111">
                  <c:v>117.94706879652296</c:v>
                </c:pt>
                <c:pt idx="112">
                  <c:v>119.03332107133291</c:v>
                </c:pt>
                <c:pt idx="113">
                  <c:v>120.04072549589928</c:v>
                </c:pt>
                <c:pt idx="114">
                  <c:v>121.16786929238971</c:v>
                </c:pt>
                <c:pt idx="115">
                  <c:v>122.13237225322356</c:v>
                </c:pt>
                <c:pt idx="116">
                  <c:v>123.10601708203507</c:v>
                </c:pt>
                <c:pt idx="117">
                  <c:v>124.22216912883017</c:v>
                </c:pt>
                <c:pt idx="118">
                  <c:v>125.36781523828829</c:v>
                </c:pt>
                <c:pt idx="119">
                  <c:v>126.24706265702125</c:v>
                </c:pt>
                <c:pt idx="120">
                  <c:v>127.16010822751311</c:v>
                </c:pt>
                <c:pt idx="121">
                  <c:v>128.36713198836449</c:v>
                </c:pt>
                <c:pt idx="122">
                  <c:v>129.17415253591045</c:v>
                </c:pt>
                <c:pt idx="123">
                  <c:v>130.38819254975641</c:v>
                </c:pt>
                <c:pt idx="124">
                  <c:v>131.34690154860897</c:v>
                </c:pt>
                <c:pt idx="125">
                  <c:v>132.26758473659223</c:v>
                </c:pt>
                <c:pt idx="126">
                  <c:v>133.20167036960854</c:v>
                </c:pt>
                <c:pt idx="127">
                  <c:v>134.32578271965158</c:v>
                </c:pt>
                <c:pt idx="128">
                  <c:v>135.42515447801949</c:v>
                </c:pt>
                <c:pt idx="129">
                  <c:v>136.45682889421633</c:v>
                </c:pt>
                <c:pt idx="130">
                  <c:v>137.50671965855577</c:v>
                </c:pt>
                <c:pt idx="131">
                  <c:v>138.48475025311444</c:v>
                </c:pt>
                <c:pt idx="132">
                  <c:v>139.57787649050152</c:v>
                </c:pt>
                <c:pt idx="133">
                  <c:v>140.40432785691388</c:v>
                </c:pt>
                <c:pt idx="134">
                  <c:v>141.39371012478662</c:v>
                </c:pt>
                <c:pt idx="135">
                  <c:v>142.44654292884752</c:v>
                </c:pt>
                <c:pt idx="136">
                  <c:v>143.09926758051571</c:v>
                </c:pt>
                <c:pt idx="137">
                  <c:v>144.02617226994343</c:v>
                </c:pt>
                <c:pt idx="138">
                  <c:v>145.1337067050487</c:v>
                </c:pt>
                <c:pt idx="139">
                  <c:v>146.29792801721101</c:v>
                </c:pt>
                <c:pt idx="140">
                  <c:v>147.09140956603636</c:v>
                </c:pt>
                <c:pt idx="141">
                  <c:v>148.17451369803354</c:v>
                </c:pt>
                <c:pt idx="142">
                  <c:v>149.11302393525449</c:v>
                </c:pt>
                <c:pt idx="143">
                  <c:v>150.13814300618816</c:v>
                </c:pt>
                <c:pt idx="144">
                  <c:v>151.29183971849008</c:v>
                </c:pt>
                <c:pt idx="145">
                  <c:v>152.30093889054271</c:v>
                </c:pt>
                <c:pt idx="146">
                  <c:v>153.2536457475739</c:v>
                </c:pt>
                <c:pt idx="147">
                  <c:v>154.25627307503697</c:v>
                </c:pt>
                <c:pt idx="148">
                  <c:v>154.69805240495521</c:v>
                </c:pt>
                <c:pt idx="149">
                  <c:v>155.70836789184378</c:v>
                </c:pt>
                <c:pt idx="150">
                  <c:v>156.73183751038121</c:v>
                </c:pt>
                <c:pt idx="151">
                  <c:v>157.57448411276363</c:v>
                </c:pt>
                <c:pt idx="152">
                  <c:v>158.79285452832639</c:v>
                </c:pt>
                <c:pt idx="153">
                  <c:v>159.47066265524845</c:v>
                </c:pt>
                <c:pt idx="154">
                  <c:v>160.61245575225459</c:v>
                </c:pt>
                <c:pt idx="155">
                  <c:v>161.68271312393125</c:v>
                </c:pt>
                <c:pt idx="156">
                  <c:v>162.68459366935829</c:v>
                </c:pt>
                <c:pt idx="157">
                  <c:v>163.62555246334443</c:v>
                </c:pt>
                <c:pt idx="158">
                  <c:v>164.71151584634285</c:v>
                </c:pt>
                <c:pt idx="159">
                  <c:v>165.58946283144695</c:v>
                </c:pt>
                <c:pt idx="160">
                  <c:v>166.56566386927895</c:v>
                </c:pt>
                <c:pt idx="161">
                  <c:v>167.49829387334398</c:v>
                </c:pt>
                <c:pt idx="162">
                  <c:v>168.49674133634321</c:v>
                </c:pt>
                <c:pt idx="163">
                  <c:v>169.28034620190436</c:v>
                </c:pt>
                <c:pt idx="164">
                  <c:v>170.18861737626665</c:v>
                </c:pt>
                <c:pt idx="165">
                  <c:v>171.16271740106322</c:v>
                </c:pt>
                <c:pt idx="166">
                  <c:v>172.27596048305435</c:v>
                </c:pt>
                <c:pt idx="167">
                  <c:v>173.2006596517511</c:v>
                </c:pt>
                <c:pt idx="168">
                  <c:v>174.09158816417474</c:v>
                </c:pt>
                <c:pt idx="169">
                  <c:v>175.19552909575518</c:v>
                </c:pt>
                <c:pt idx="170">
                  <c:v>176.17741260257128</c:v>
                </c:pt>
                <c:pt idx="171">
                  <c:v>177.02363727981478</c:v>
                </c:pt>
                <c:pt idx="172">
                  <c:v>178.12140066620026</c:v>
                </c:pt>
                <c:pt idx="173">
                  <c:v>179.04372796847869</c:v>
                </c:pt>
                <c:pt idx="174">
                  <c:v>179.94490674088991</c:v>
                </c:pt>
                <c:pt idx="175">
                  <c:v>181.0840848473953</c:v>
                </c:pt>
                <c:pt idx="176">
                  <c:v>181.96529071770277</c:v>
                </c:pt>
                <c:pt idx="177">
                  <c:v>182.77195152239921</c:v>
                </c:pt>
                <c:pt idx="178">
                  <c:v>183.91630875000018</c:v>
                </c:pt>
                <c:pt idx="179">
                  <c:v>184.84452442790126</c:v>
                </c:pt>
                <c:pt idx="180">
                  <c:v>185.8035924430427</c:v>
                </c:pt>
                <c:pt idx="181">
                  <c:v>186.22368754627055</c:v>
                </c:pt>
                <c:pt idx="182">
                  <c:v>187.33268845561116</c:v>
                </c:pt>
                <c:pt idx="183">
                  <c:v>188.19722356766678</c:v>
                </c:pt>
                <c:pt idx="184">
                  <c:v>189.22855777140131</c:v>
                </c:pt>
                <c:pt idx="185">
                  <c:v>190.27482139188172</c:v>
                </c:pt>
                <c:pt idx="186">
                  <c:v>191.17175288829614</c:v>
                </c:pt>
                <c:pt idx="187">
                  <c:v>192.10516262895084</c:v>
                </c:pt>
                <c:pt idx="188">
                  <c:v>193.16798118707993</c:v>
                </c:pt>
                <c:pt idx="189">
                  <c:v>194.14037882420766</c:v>
                </c:pt>
                <c:pt idx="190">
                  <c:v>195.19914181249672</c:v>
                </c:pt>
                <c:pt idx="191">
                  <c:v>195.98064801550501</c:v>
                </c:pt>
                <c:pt idx="192">
                  <c:v>197.02176832018259</c:v>
                </c:pt>
                <c:pt idx="193">
                  <c:v>197.92484079920075</c:v>
                </c:pt>
                <c:pt idx="194">
                  <c:v>198.82587617545227</c:v>
                </c:pt>
                <c:pt idx="195">
                  <c:v>200.00149661639773</c:v>
                </c:pt>
                <c:pt idx="196">
                  <c:v>200.97472669531413</c:v>
                </c:pt>
                <c:pt idx="197">
                  <c:v>201.73137114261033</c:v>
                </c:pt>
                <c:pt idx="198">
                  <c:v>202.86696206897722</c:v>
                </c:pt>
                <c:pt idx="199">
                  <c:v>203.07975243960129</c:v>
                </c:pt>
                <c:pt idx="200">
                  <c:v>203.91869665366065</c:v>
                </c:pt>
                <c:pt idx="201">
                  <c:v>204.90304368864105</c:v>
                </c:pt>
                <c:pt idx="202">
                  <c:v>205.90806029615391</c:v>
                </c:pt>
                <c:pt idx="203">
                  <c:v>206.87632866603721</c:v>
                </c:pt>
                <c:pt idx="204">
                  <c:v>207.62551250310733</c:v>
                </c:pt>
                <c:pt idx="205">
                  <c:v>208.8128236517588</c:v>
                </c:pt>
                <c:pt idx="206">
                  <c:v>209.7235966567757</c:v>
                </c:pt>
                <c:pt idx="207">
                  <c:v>210.52796790224556</c:v>
                </c:pt>
                <c:pt idx="208">
                  <c:v>211.58901912943341</c:v>
                </c:pt>
                <c:pt idx="209">
                  <c:v>212.54763670858691</c:v>
                </c:pt>
                <c:pt idx="210">
                  <c:v>213.461725610347</c:v>
                </c:pt>
                <c:pt idx="211">
                  <c:v>214.42374154767782</c:v>
                </c:pt>
                <c:pt idx="212">
                  <c:v>215.28387232243088</c:v>
                </c:pt>
                <c:pt idx="213">
                  <c:v>216.38717235994295</c:v>
                </c:pt>
                <c:pt idx="214">
                  <c:v>217.32502519133104</c:v>
                </c:pt>
                <c:pt idx="215">
                  <c:v>218.24226498286296</c:v>
                </c:pt>
                <c:pt idx="216">
                  <c:v>219.23971844219164</c:v>
                </c:pt>
                <c:pt idx="217">
                  <c:v>220.2260988903779</c:v>
                </c:pt>
                <c:pt idx="218">
                  <c:v>221.06968121628589</c:v>
                </c:pt>
                <c:pt idx="219">
                  <c:v>222.12475428070871</c:v>
                </c:pt>
                <c:pt idx="220">
                  <c:v>222.80272662959013</c:v>
                </c:pt>
                <c:pt idx="221">
                  <c:v>224.00377359865118</c:v>
                </c:pt>
                <c:pt idx="222">
                  <c:v>224.76213440705752</c:v>
                </c:pt>
                <c:pt idx="223">
                  <c:v>225.53892529932759</c:v>
                </c:pt>
                <c:pt idx="224">
                  <c:v>226.34551302114258</c:v>
                </c:pt>
                <c:pt idx="225">
                  <c:v>213.30671014211822</c:v>
                </c:pt>
                <c:pt idx="226">
                  <c:v>213.61727740332543</c:v>
                </c:pt>
                <c:pt idx="227">
                  <c:v>112.03919257005869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B5-4E57-9306-A558DF2E1F5F}"/>
            </c:ext>
          </c:extLst>
        </c:ser>
        <c:ser>
          <c:idx val="2"/>
          <c:order val="2"/>
          <c:tx>
            <c:v>S3</c:v>
          </c:tx>
          <c:marker>
            <c:symbol val="none"/>
          </c:marker>
          <c:xVal>
            <c:numRef>
              <c:f>'S3'!$G$7:$G$235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8.8500000000000023E-5</c:v>
                </c:pt>
                <c:pt idx="10">
                  <c:v>1.6814999999999999E-4</c:v>
                </c:pt>
                <c:pt idx="11">
                  <c:v>2.4780000000000001E-4</c:v>
                </c:pt>
                <c:pt idx="12">
                  <c:v>3.2745000000000002E-4</c:v>
                </c:pt>
                <c:pt idx="13">
                  <c:v>4.0710000000000003E-4</c:v>
                </c:pt>
                <c:pt idx="14">
                  <c:v>4.8675000000000009E-4</c:v>
                </c:pt>
                <c:pt idx="15">
                  <c:v>5.7525000000000002E-4</c:v>
                </c:pt>
                <c:pt idx="16">
                  <c:v>6.5489999999999993E-4</c:v>
                </c:pt>
                <c:pt idx="17">
                  <c:v>7.3454999999999994E-4</c:v>
                </c:pt>
                <c:pt idx="18">
                  <c:v>8.1420000000000006E-4</c:v>
                </c:pt>
                <c:pt idx="19">
                  <c:v>8.9385000000000007E-4</c:v>
                </c:pt>
                <c:pt idx="20">
                  <c:v>9.7350000000000008E-4</c:v>
                </c:pt>
                <c:pt idx="21">
                  <c:v>1.062E-3</c:v>
                </c:pt>
                <c:pt idx="22">
                  <c:v>1.1416500000000001E-3</c:v>
                </c:pt>
                <c:pt idx="23">
                  <c:v>1.2213E-3</c:v>
                </c:pt>
                <c:pt idx="24">
                  <c:v>1.3009499999999999E-3</c:v>
                </c:pt>
                <c:pt idx="25">
                  <c:v>1.3805999999999998E-3</c:v>
                </c:pt>
                <c:pt idx="26">
                  <c:v>1.46025E-3</c:v>
                </c:pt>
                <c:pt idx="27">
                  <c:v>1.5487499999999996E-3</c:v>
                </c:pt>
                <c:pt idx="28">
                  <c:v>1.6284000000000001E-3</c:v>
                </c:pt>
                <c:pt idx="29">
                  <c:v>1.7080499999999998E-3</c:v>
                </c:pt>
                <c:pt idx="30">
                  <c:v>1.7876999999999999E-3</c:v>
                </c:pt>
                <c:pt idx="31">
                  <c:v>1.8673499999999998E-3</c:v>
                </c:pt>
                <c:pt idx="32">
                  <c:v>1.9558500000000003E-3</c:v>
                </c:pt>
                <c:pt idx="33">
                  <c:v>2.0355E-3</c:v>
                </c:pt>
                <c:pt idx="34">
                  <c:v>2.1151499999999997E-3</c:v>
                </c:pt>
                <c:pt idx="35">
                  <c:v>2.1947999999999998E-3</c:v>
                </c:pt>
                <c:pt idx="36">
                  <c:v>2.2744499999999999E-3</c:v>
                </c:pt>
                <c:pt idx="37">
                  <c:v>2.3541E-3</c:v>
                </c:pt>
                <c:pt idx="38">
                  <c:v>2.4426000000000001E-3</c:v>
                </c:pt>
                <c:pt idx="39">
                  <c:v>2.5222500000000002E-3</c:v>
                </c:pt>
                <c:pt idx="40">
                  <c:v>2.6019000000000003E-3</c:v>
                </c:pt>
                <c:pt idx="41">
                  <c:v>2.6815499999999996E-3</c:v>
                </c:pt>
                <c:pt idx="42">
                  <c:v>2.7611999999999997E-3</c:v>
                </c:pt>
                <c:pt idx="43">
                  <c:v>2.8408500000000002E-3</c:v>
                </c:pt>
                <c:pt idx="44">
                  <c:v>2.9293499999999998E-3</c:v>
                </c:pt>
                <c:pt idx="45">
                  <c:v>3.009E-3</c:v>
                </c:pt>
                <c:pt idx="46">
                  <c:v>3.0886500000000005E-3</c:v>
                </c:pt>
                <c:pt idx="47">
                  <c:v>3.1683000000000002E-3</c:v>
                </c:pt>
                <c:pt idx="48">
                  <c:v>3.2479499999999999E-3</c:v>
                </c:pt>
                <c:pt idx="49">
                  <c:v>3.3276E-3</c:v>
                </c:pt>
                <c:pt idx="50">
                  <c:v>3.4072500000000001E-3</c:v>
                </c:pt>
                <c:pt idx="51">
                  <c:v>3.4957500000000002E-3</c:v>
                </c:pt>
                <c:pt idx="52">
                  <c:v>3.5754000000000003E-3</c:v>
                </c:pt>
                <c:pt idx="53">
                  <c:v>3.6550500000000004E-3</c:v>
                </c:pt>
                <c:pt idx="54">
                  <c:v>3.7346999999999997E-3</c:v>
                </c:pt>
                <c:pt idx="55">
                  <c:v>3.8143499999999998E-3</c:v>
                </c:pt>
                <c:pt idx="56">
                  <c:v>3.8940000000000003E-3</c:v>
                </c:pt>
                <c:pt idx="57">
                  <c:v>3.9824999999999999E-3</c:v>
                </c:pt>
                <c:pt idx="58">
                  <c:v>4.0621499999999996E-3</c:v>
                </c:pt>
                <c:pt idx="59">
                  <c:v>4.1418000000000002E-3</c:v>
                </c:pt>
                <c:pt idx="60">
                  <c:v>4.2214499999999999E-3</c:v>
                </c:pt>
                <c:pt idx="61">
                  <c:v>4.3011000000000004E-3</c:v>
                </c:pt>
                <c:pt idx="62">
                  <c:v>4.3895999999999996E-3</c:v>
                </c:pt>
                <c:pt idx="63">
                  <c:v>4.4692500000000001E-3</c:v>
                </c:pt>
                <c:pt idx="64">
                  <c:v>4.5488999999999998E-3</c:v>
                </c:pt>
                <c:pt idx="65">
                  <c:v>4.6285499999999995E-3</c:v>
                </c:pt>
                <c:pt idx="66">
                  <c:v>4.7082000000000001E-3</c:v>
                </c:pt>
                <c:pt idx="67">
                  <c:v>4.7878499999999997E-3</c:v>
                </c:pt>
                <c:pt idx="68">
                  <c:v>4.8675000000000003E-3</c:v>
                </c:pt>
                <c:pt idx="69">
                  <c:v>4.9560000000000003E-3</c:v>
                </c:pt>
                <c:pt idx="70">
                  <c:v>5.03565E-3</c:v>
                </c:pt>
                <c:pt idx="71">
                  <c:v>5.1153000000000006E-3</c:v>
                </c:pt>
                <c:pt idx="72">
                  <c:v>5.1949499999999994E-3</c:v>
                </c:pt>
                <c:pt idx="73">
                  <c:v>5.2745999999999991E-3</c:v>
                </c:pt>
                <c:pt idx="74">
                  <c:v>5.3542499999999996E-3</c:v>
                </c:pt>
                <c:pt idx="75">
                  <c:v>5.4427499999999997E-3</c:v>
                </c:pt>
                <c:pt idx="76">
                  <c:v>5.5223999999999994E-3</c:v>
                </c:pt>
                <c:pt idx="77">
                  <c:v>5.6020499999999999E-3</c:v>
                </c:pt>
                <c:pt idx="78">
                  <c:v>5.6817000000000005E-3</c:v>
                </c:pt>
                <c:pt idx="79">
                  <c:v>5.7613499999999993E-3</c:v>
                </c:pt>
                <c:pt idx="80">
                  <c:v>5.8498500000000002E-3</c:v>
                </c:pt>
                <c:pt idx="81">
                  <c:v>5.9295000000000007E-3</c:v>
                </c:pt>
                <c:pt idx="82">
                  <c:v>6.0091499999999996E-3</c:v>
                </c:pt>
                <c:pt idx="83">
                  <c:v>6.0888000000000001E-3</c:v>
                </c:pt>
                <c:pt idx="84">
                  <c:v>6.1684499999999998E-3</c:v>
                </c:pt>
                <c:pt idx="85">
                  <c:v>6.2481000000000012E-3</c:v>
                </c:pt>
                <c:pt idx="86">
                  <c:v>6.32775E-3</c:v>
                </c:pt>
                <c:pt idx="87">
                  <c:v>6.4162499999999992E-3</c:v>
                </c:pt>
                <c:pt idx="88">
                  <c:v>6.4958999999999998E-3</c:v>
                </c:pt>
                <c:pt idx="89">
                  <c:v>6.5755500000000003E-3</c:v>
                </c:pt>
                <c:pt idx="90">
                  <c:v>6.6552E-3</c:v>
                </c:pt>
                <c:pt idx="91">
                  <c:v>6.7348499999999988E-3</c:v>
                </c:pt>
                <c:pt idx="92">
                  <c:v>6.8145000000000002E-3</c:v>
                </c:pt>
                <c:pt idx="93">
                  <c:v>6.9029999999999994E-3</c:v>
                </c:pt>
                <c:pt idx="94">
                  <c:v>6.9826499999999991E-3</c:v>
                </c:pt>
                <c:pt idx="95">
                  <c:v>7.0623000000000005E-3</c:v>
                </c:pt>
                <c:pt idx="96">
                  <c:v>7.1419500000000002E-3</c:v>
                </c:pt>
                <c:pt idx="97">
                  <c:v>7.2215999999999999E-3</c:v>
                </c:pt>
                <c:pt idx="98">
                  <c:v>7.3101000000000008E-3</c:v>
                </c:pt>
                <c:pt idx="99">
                  <c:v>7.3897499999999996E-3</c:v>
                </c:pt>
                <c:pt idx="100">
                  <c:v>7.4693999999999993E-3</c:v>
                </c:pt>
                <c:pt idx="101">
                  <c:v>7.5490500000000007E-3</c:v>
                </c:pt>
                <c:pt idx="102">
                  <c:v>7.6286999999999995E-3</c:v>
                </c:pt>
                <c:pt idx="103">
                  <c:v>7.7083499999999992E-3</c:v>
                </c:pt>
                <c:pt idx="104">
                  <c:v>7.7880000000000007E-3</c:v>
                </c:pt>
                <c:pt idx="105">
                  <c:v>7.8764999999999998E-3</c:v>
                </c:pt>
                <c:pt idx="106">
                  <c:v>7.9561500000000004E-3</c:v>
                </c:pt>
                <c:pt idx="107">
                  <c:v>8.0357999999999992E-3</c:v>
                </c:pt>
                <c:pt idx="108">
                  <c:v>8.1154500000000015E-3</c:v>
                </c:pt>
                <c:pt idx="109">
                  <c:v>8.1951000000000003E-3</c:v>
                </c:pt>
                <c:pt idx="110">
                  <c:v>8.2836000000000003E-3</c:v>
                </c:pt>
                <c:pt idx="111">
                  <c:v>8.3632499999999992E-3</c:v>
                </c:pt>
                <c:pt idx="112">
                  <c:v>8.4428999999999997E-3</c:v>
                </c:pt>
                <c:pt idx="113">
                  <c:v>8.5225499999999985E-3</c:v>
                </c:pt>
                <c:pt idx="114">
                  <c:v>8.6021999999999991E-3</c:v>
                </c:pt>
                <c:pt idx="115">
                  <c:v>8.6818499999999996E-3</c:v>
                </c:pt>
                <c:pt idx="116">
                  <c:v>8.7703499999999997E-3</c:v>
                </c:pt>
                <c:pt idx="117">
                  <c:v>8.8500000000000002E-3</c:v>
                </c:pt>
                <c:pt idx="118">
                  <c:v>8.929649999999999E-3</c:v>
                </c:pt>
                <c:pt idx="119">
                  <c:v>9.0092999999999996E-3</c:v>
                </c:pt>
                <c:pt idx="120">
                  <c:v>9.0889499999999984E-3</c:v>
                </c:pt>
                <c:pt idx="121">
                  <c:v>9.168599999999999E-3</c:v>
                </c:pt>
                <c:pt idx="122">
                  <c:v>9.2570999999999973E-3</c:v>
                </c:pt>
                <c:pt idx="123">
                  <c:v>9.3367499999999996E-3</c:v>
                </c:pt>
                <c:pt idx="124">
                  <c:v>9.4163999999999966E-3</c:v>
                </c:pt>
                <c:pt idx="125">
                  <c:v>9.4960499999999989E-3</c:v>
                </c:pt>
                <c:pt idx="126">
                  <c:v>9.5756999999999978E-3</c:v>
                </c:pt>
                <c:pt idx="127">
                  <c:v>9.6553499999999983E-3</c:v>
                </c:pt>
                <c:pt idx="128">
                  <c:v>9.7438500000000001E-3</c:v>
                </c:pt>
                <c:pt idx="129">
                  <c:v>9.8234999999999989E-3</c:v>
                </c:pt>
                <c:pt idx="130">
                  <c:v>9.9031500000000012E-3</c:v>
                </c:pt>
                <c:pt idx="131">
                  <c:v>9.9827999999999983E-3</c:v>
                </c:pt>
                <c:pt idx="132">
                  <c:v>1.0062450000000001E-2</c:v>
                </c:pt>
                <c:pt idx="133">
                  <c:v>1.0142099999999998E-2</c:v>
                </c:pt>
                <c:pt idx="134">
                  <c:v>1.0230599999999999E-2</c:v>
                </c:pt>
                <c:pt idx="135">
                  <c:v>1.0310249999999997E-2</c:v>
                </c:pt>
                <c:pt idx="136">
                  <c:v>1.0389899999999999E-2</c:v>
                </c:pt>
                <c:pt idx="137">
                  <c:v>1.0469549999999999E-2</c:v>
                </c:pt>
                <c:pt idx="138">
                  <c:v>1.0549199999999998E-2</c:v>
                </c:pt>
                <c:pt idx="139">
                  <c:v>1.0628849999999999E-2</c:v>
                </c:pt>
                <c:pt idx="140">
                  <c:v>1.0708499999999999E-2</c:v>
                </c:pt>
                <c:pt idx="141">
                  <c:v>1.0796999999999999E-2</c:v>
                </c:pt>
                <c:pt idx="142">
                  <c:v>1.0876649999999996E-2</c:v>
                </c:pt>
                <c:pt idx="143">
                  <c:v>1.0956299999999999E-2</c:v>
                </c:pt>
                <c:pt idx="144">
                  <c:v>1.1035949999999999E-2</c:v>
                </c:pt>
                <c:pt idx="145">
                  <c:v>1.1115599999999998E-2</c:v>
                </c:pt>
                <c:pt idx="146">
                  <c:v>1.12041E-2</c:v>
                </c:pt>
                <c:pt idx="147">
                  <c:v>1.1283749999999999E-2</c:v>
                </c:pt>
                <c:pt idx="148">
                  <c:v>1.1363399999999997E-2</c:v>
                </c:pt>
                <c:pt idx="149">
                  <c:v>1.144305E-2</c:v>
                </c:pt>
                <c:pt idx="150">
                  <c:v>1.1522699999999999E-2</c:v>
                </c:pt>
                <c:pt idx="151">
                  <c:v>1.1602349999999999E-2</c:v>
                </c:pt>
                <c:pt idx="152">
                  <c:v>1.1690849999999999E-2</c:v>
                </c:pt>
                <c:pt idx="153">
                  <c:v>1.1770499999999996E-2</c:v>
                </c:pt>
                <c:pt idx="154">
                  <c:v>1.1850149999999997E-2</c:v>
                </c:pt>
                <c:pt idx="155">
                  <c:v>1.1929799999999997E-2</c:v>
                </c:pt>
                <c:pt idx="156">
                  <c:v>1.200945E-2</c:v>
                </c:pt>
                <c:pt idx="157">
                  <c:v>1.2089099999999998E-2</c:v>
                </c:pt>
                <c:pt idx="158">
                  <c:v>1.21776E-2</c:v>
                </c:pt>
                <c:pt idx="159">
                  <c:v>1.2257249999999999E-2</c:v>
                </c:pt>
                <c:pt idx="160">
                  <c:v>1.2336899999999998E-2</c:v>
                </c:pt>
                <c:pt idx="161">
                  <c:v>1.2416549999999997E-2</c:v>
                </c:pt>
                <c:pt idx="162">
                  <c:v>1.2496199999999999E-2</c:v>
                </c:pt>
                <c:pt idx="163">
                  <c:v>1.257585E-2</c:v>
                </c:pt>
                <c:pt idx="164">
                  <c:v>1.2664349999999998E-2</c:v>
                </c:pt>
                <c:pt idx="165">
                  <c:v>1.2744E-2</c:v>
                </c:pt>
                <c:pt idx="166">
                  <c:v>1.2823649999999997E-2</c:v>
                </c:pt>
                <c:pt idx="167">
                  <c:v>1.2903299999999998E-2</c:v>
                </c:pt>
                <c:pt idx="168">
                  <c:v>1.298295E-2</c:v>
                </c:pt>
                <c:pt idx="169">
                  <c:v>1.3062600000000001E-2</c:v>
                </c:pt>
                <c:pt idx="170">
                  <c:v>1.3151100000000001E-2</c:v>
                </c:pt>
                <c:pt idx="171">
                  <c:v>1.3230749999999998E-2</c:v>
                </c:pt>
                <c:pt idx="172">
                  <c:v>1.33104E-2</c:v>
                </c:pt>
                <c:pt idx="173">
                  <c:v>1.3390049999999997E-2</c:v>
                </c:pt>
                <c:pt idx="174">
                  <c:v>1.3469699999999996E-2</c:v>
                </c:pt>
                <c:pt idx="175">
                  <c:v>1.354935E-2</c:v>
                </c:pt>
                <c:pt idx="176">
                  <c:v>1.3637849999999998E-2</c:v>
                </c:pt>
                <c:pt idx="177">
                  <c:v>1.3717499999999999E-2</c:v>
                </c:pt>
                <c:pt idx="178">
                  <c:v>1.3797149999999998E-2</c:v>
                </c:pt>
                <c:pt idx="179">
                  <c:v>1.3876799999999998E-2</c:v>
                </c:pt>
                <c:pt idx="180">
                  <c:v>1.3956449999999999E-2</c:v>
                </c:pt>
                <c:pt idx="181">
                  <c:v>1.4036099999999996E-2</c:v>
                </c:pt>
                <c:pt idx="182">
                  <c:v>1.4124599999999998E-2</c:v>
                </c:pt>
                <c:pt idx="183">
                  <c:v>1.4204249999999998E-2</c:v>
                </c:pt>
                <c:pt idx="184">
                  <c:v>1.4283899999999999E-2</c:v>
                </c:pt>
                <c:pt idx="185">
                  <c:v>1.4363549999999998E-2</c:v>
                </c:pt>
                <c:pt idx="186">
                  <c:v>1.4443199999999998E-2</c:v>
                </c:pt>
                <c:pt idx="187">
                  <c:v>1.4522849999999999E-2</c:v>
                </c:pt>
                <c:pt idx="188">
                  <c:v>1.4611349999999999E-2</c:v>
                </c:pt>
                <c:pt idx="189">
                  <c:v>1.4690999999999999E-2</c:v>
                </c:pt>
                <c:pt idx="190">
                  <c:v>1.4770649999999998E-2</c:v>
                </c:pt>
                <c:pt idx="191">
                  <c:v>1.4850299999999999E-2</c:v>
                </c:pt>
                <c:pt idx="192">
                  <c:v>1.4929949999999999E-2</c:v>
                </c:pt>
                <c:pt idx="193">
                  <c:v>1.5009599999999998E-2</c:v>
                </c:pt>
                <c:pt idx="194">
                  <c:v>1.5098100000000001E-2</c:v>
                </c:pt>
                <c:pt idx="195">
                  <c:v>1.5177749999999999E-2</c:v>
                </c:pt>
                <c:pt idx="196">
                  <c:v>1.5257399999999999E-2</c:v>
                </c:pt>
                <c:pt idx="197">
                  <c:v>1.5337049999999998E-2</c:v>
                </c:pt>
                <c:pt idx="198">
                  <c:v>1.5416699999999998E-2</c:v>
                </c:pt>
                <c:pt idx="199">
                  <c:v>1.5496349999999999E-2</c:v>
                </c:pt>
                <c:pt idx="200">
                  <c:v>1.5584849999999997E-2</c:v>
                </c:pt>
                <c:pt idx="201">
                  <c:v>1.5664500000000001E-2</c:v>
                </c:pt>
                <c:pt idx="202">
                  <c:v>1.5744149999999998E-2</c:v>
                </c:pt>
                <c:pt idx="203">
                  <c:v>1.5823799999999996E-2</c:v>
                </c:pt>
                <c:pt idx="204">
                  <c:v>1.590345E-2</c:v>
                </c:pt>
                <c:pt idx="205">
                  <c:v>1.5983099999999997E-2</c:v>
                </c:pt>
                <c:pt idx="206">
                  <c:v>1.6062750000000001E-2</c:v>
                </c:pt>
                <c:pt idx="207">
                  <c:v>1.6151249999999995E-2</c:v>
                </c:pt>
                <c:pt idx="208">
                  <c:v>1.6230899999999999E-2</c:v>
                </c:pt>
                <c:pt idx="209">
                  <c:v>1.631055E-2</c:v>
                </c:pt>
                <c:pt idx="210">
                  <c:v>1.6390199999999997E-2</c:v>
                </c:pt>
                <c:pt idx="211">
                  <c:v>1.6469849999999998E-2</c:v>
                </c:pt>
                <c:pt idx="212">
                  <c:v>1.6558349999999996E-2</c:v>
                </c:pt>
                <c:pt idx="213">
                  <c:v>1.6637999999999997E-2</c:v>
                </c:pt>
                <c:pt idx="214">
                  <c:v>1.6717650000000001E-2</c:v>
                </c:pt>
                <c:pt idx="215">
                  <c:v>1.6797300000000001E-2</c:v>
                </c:pt>
                <c:pt idx="216">
                  <c:v>1.6876949999999998E-2</c:v>
                </c:pt>
                <c:pt idx="217">
                  <c:v>1.6956599999999999E-2</c:v>
                </c:pt>
                <c:pt idx="218">
                  <c:v>1.7045099999999997E-2</c:v>
                </c:pt>
                <c:pt idx="219">
                  <c:v>1.7124749999999998E-2</c:v>
                </c:pt>
                <c:pt idx="220">
                  <c:v>1.7204399999999998E-2</c:v>
                </c:pt>
                <c:pt idx="221">
                  <c:v>1.7284049999999999E-2</c:v>
                </c:pt>
                <c:pt idx="222">
                  <c:v>1.7363699999999999E-2</c:v>
                </c:pt>
                <c:pt idx="223">
                  <c:v>1.7443349999999996E-2</c:v>
                </c:pt>
                <c:pt idx="224">
                  <c:v>1.7531849999999998E-2</c:v>
                </c:pt>
                <c:pt idx="225">
                  <c:v>1.7611499999999999E-2</c:v>
                </c:pt>
                <c:pt idx="226">
                  <c:v>1.7691149999999999E-2</c:v>
                </c:pt>
                <c:pt idx="227">
                  <c:v>1.77708E-2</c:v>
                </c:pt>
                <c:pt idx="228">
                  <c:v>1.785045E-2</c:v>
                </c:pt>
              </c:numCache>
            </c:numRef>
          </c:xVal>
          <c:yVal>
            <c:numRef>
              <c:f>'S3'!$F$7:$F$235</c:f>
              <c:numCache>
                <c:formatCode>General</c:formatCode>
                <c:ptCount val="229"/>
                <c:pt idx="0">
                  <c:v>0.27836605804711739</c:v>
                </c:pt>
                <c:pt idx="1">
                  <c:v>2.505294522424056E-2</c:v>
                </c:pt>
                <c:pt idx="2">
                  <c:v>6.1240532770365827E-2</c:v>
                </c:pt>
                <c:pt idx="3">
                  <c:v>0.12804838670167401</c:v>
                </c:pt>
                <c:pt idx="4">
                  <c:v>0.20320722237439565</c:v>
                </c:pt>
                <c:pt idx="5">
                  <c:v>0.20877454353533803</c:v>
                </c:pt>
                <c:pt idx="6">
                  <c:v>4.7322229868009956E-2</c:v>
                </c:pt>
                <c:pt idx="7">
                  <c:v>0.25888043398381916</c:v>
                </c:pt>
                <c:pt idx="8">
                  <c:v>0.24774579166193447</c:v>
                </c:pt>
                <c:pt idx="9">
                  <c:v>0.17536033546728755</c:v>
                </c:pt>
                <c:pt idx="10">
                  <c:v>0.6012040969081327</c:v>
                </c:pt>
                <c:pt idx="11">
                  <c:v>1.2719264689933616</c:v>
                </c:pt>
                <c:pt idx="12">
                  <c:v>2.3071627071287044</c:v>
                </c:pt>
                <c:pt idx="13">
                  <c:v>3.2003662608367907</c:v>
                </c:pt>
                <c:pt idx="14">
                  <c:v>4.2604497442964195</c:v>
                </c:pt>
                <c:pt idx="15">
                  <c:v>5.2369231167909858</c:v>
                </c:pt>
                <c:pt idx="16">
                  <c:v>6.2383703734726064</c:v>
                </c:pt>
                <c:pt idx="17">
                  <c:v>7.2313778997844622</c:v>
                </c:pt>
                <c:pt idx="18">
                  <c:v>8.4134875997942338</c:v>
                </c:pt>
                <c:pt idx="19">
                  <c:v>9.559324058969624</c:v>
                </c:pt>
                <c:pt idx="20">
                  <c:v>10.702278188530094</c:v>
                </c:pt>
                <c:pt idx="21">
                  <c:v>11.753274280757777</c:v>
                </c:pt>
                <c:pt idx="22">
                  <c:v>12.715222223636092</c:v>
                </c:pt>
                <c:pt idx="23">
                  <c:v>13.849551144432459</c:v>
                </c:pt>
                <c:pt idx="24">
                  <c:v>14.961537253844375</c:v>
                </c:pt>
                <c:pt idx="25">
                  <c:v>16.193034465392419</c:v>
                </c:pt>
                <c:pt idx="26">
                  <c:v>17.071219701072437</c:v>
                </c:pt>
                <c:pt idx="27">
                  <c:v>18.463763643155456</c:v>
                </c:pt>
                <c:pt idx="28">
                  <c:v>19.681080752657284</c:v>
                </c:pt>
                <c:pt idx="29">
                  <c:v>20.319887663320845</c:v>
                </c:pt>
                <c:pt idx="30">
                  <c:v>21.631601705729778</c:v>
                </c:pt>
                <c:pt idx="31">
                  <c:v>22.651255903719587</c:v>
                </c:pt>
                <c:pt idx="32">
                  <c:v>23.848698470027077</c:v>
                </c:pt>
                <c:pt idx="33">
                  <c:v>24.921042147196079</c:v>
                </c:pt>
                <c:pt idx="34">
                  <c:v>25.898788958530279</c:v>
                </c:pt>
                <c:pt idx="35">
                  <c:v>27.198985705123494</c:v>
                </c:pt>
                <c:pt idx="36">
                  <c:v>28.282254182975443</c:v>
                </c:pt>
                <c:pt idx="37">
                  <c:v>29.471103395550934</c:v>
                </c:pt>
                <c:pt idx="38">
                  <c:v>30.59027102008913</c:v>
                </c:pt>
                <c:pt idx="39">
                  <c:v>31.80956883820377</c:v>
                </c:pt>
                <c:pt idx="40">
                  <c:v>32.731371672760105</c:v>
                </c:pt>
                <c:pt idx="41">
                  <c:v>33.853267219978363</c:v>
                </c:pt>
                <c:pt idx="42">
                  <c:v>35.089071587287812</c:v>
                </c:pt>
                <c:pt idx="43">
                  <c:v>36.252551855174076</c:v>
                </c:pt>
                <c:pt idx="44">
                  <c:v>37.32135413661706</c:v>
                </c:pt>
                <c:pt idx="45">
                  <c:v>38.559776146367106</c:v>
                </c:pt>
                <c:pt idx="46">
                  <c:v>39.723108349669943</c:v>
                </c:pt>
                <c:pt idx="47">
                  <c:v>41.000339680343913</c:v>
                </c:pt>
                <c:pt idx="48">
                  <c:v>42.066314886080782</c:v>
                </c:pt>
                <c:pt idx="49">
                  <c:v>42.99052811385841</c:v>
                </c:pt>
                <c:pt idx="50">
                  <c:v>44.495503030084137</c:v>
                </c:pt>
                <c:pt idx="51">
                  <c:v>45.400066453459154</c:v>
                </c:pt>
                <c:pt idx="52">
                  <c:v>46.615961300882532</c:v>
                </c:pt>
                <c:pt idx="53">
                  <c:v>47.612307537168142</c:v>
                </c:pt>
                <c:pt idx="54">
                  <c:v>49.114335498854246</c:v>
                </c:pt>
                <c:pt idx="55">
                  <c:v>49.921688933936643</c:v>
                </c:pt>
                <c:pt idx="56">
                  <c:v>51.09578993606489</c:v>
                </c:pt>
                <c:pt idx="57">
                  <c:v>52.264177734849092</c:v>
                </c:pt>
                <c:pt idx="58">
                  <c:v>53.454903557713095</c:v>
                </c:pt>
                <c:pt idx="59">
                  <c:v>54.673391698511729</c:v>
                </c:pt>
                <c:pt idx="60">
                  <c:v>55.841852916872661</c:v>
                </c:pt>
                <c:pt idx="61">
                  <c:v>56.715815838096177</c:v>
                </c:pt>
                <c:pt idx="62">
                  <c:v>57.934133915897824</c:v>
                </c:pt>
                <c:pt idx="63">
                  <c:v>59.252576278824115</c:v>
                </c:pt>
                <c:pt idx="64">
                  <c:v>60.354322248268012</c:v>
                </c:pt>
                <c:pt idx="65">
                  <c:v>61.467175984097089</c:v>
                </c:pt>
                <c:pt idx="66">
                  <c:v>62.471690177630947</c:v>
                </c:pt>
                <c:pt idx="67">
                  <c:v>63.89288235221477</c:v>
                </c:pt>
                <c:pt idx="68">
                  <c:v>64.822398154210333</c:v>
                </c:pt>
                <c:pt idx="69">
                  <c:v>66.029585056419251</c:v>
                </c:pt>
                <c:pt idx="70">
                  <c:v>67.170225478406863</c:v>
                </c:pt>
                <c:pt idx="71">
                  <c:v>68.252542416807515</c:v>
                </c:pt>
                <c:pt idx="72">
                  <c:v>69.204322336986763</c:v>
                </c:pt>
                <c:pt idx="73">
                  <c:v>70.494983428311826</c:v>
                </c:pt>
                <c:pt idx="74">
                  <c:v>71.61622386769038</c:v>
                </c:pt>
                <c:pt idx="75">
                  <c:v>72.715166132690968</c:v>
                </c:pt>
                <c:pt idx="76">
                  <c:v>73.658685942959465</c:v>
                </c:pt>
                <c:pt idx="77">
                  <c:v>75.043843909688164</c:v>
                </c:pt>
                <c:pt idx="78">
                  <c:v>76.123502650935635</c:v>
                </c:pt>
                <c:pt idx="79">
                  <c:v>77.311504910892239</c:v>
                </c:pt>
                <c:pt idx="80">
                  <c:v>78.263381908547998</c:v>
                </c:pt>
                <c:pt idx="81">
                  <c:v>79.429224301315116</c:v>
                </c:pt>
                <c:pt idx="82">
                  <c:v>80.653420397606951</c:v>
                </c:pt>
                <c:pt idx="83">
                  <c:v>81.797105994223372</c:v>
                </c:pt>
                <c:pt idx="84">
                  <c:v>83.038031079685226</c:v>
                </c:pt>
                <c:pt idx="85">
                  <c:v>84.22900083031027</c:v>
                </c:pt>
                <c:pt idx="86">
                  <c:v>85.15616970966002</c:v>
                </c:pt>
                <c:pt idx="87">
                  <c:v>85.991692285477896</c:v>
                </c:pt>
                <c:pt idx="88">
                  <c:v>87.143909976500368</c:v>
                </c:pt>
                <c:pt idx="89">
                  <c:v>88.335053603939244</c:v>
                </c:pt>
                <c:pt idx="90">
                  <c:v>89.423487092054543</c:v>
                </c:pt>
                <c:pt idx="91">
                  <c:v>90.528633169316578</c:v>
                </c:pt>
                <c:pt idx="92">
                  <c:v>91.55329162922645</c:v>
                </c:pt>
                <c:pt idx="93">
                  <c:v>92.589107342684215</c:v>
                </c:pt>
                <c:pt idx="94">
                  <c:v>93.849942882830575</c:v>
                </c:pt>
                <c:pt idx="95">
                  <c:v>95.05529192806631</c:v>
                </c:pt>
                <c:pt idx="96">
                  <c:v>96.063519150784501</c:v>
                </c:pt>
                <c:pt idx="97">
                  <c:v>97.063476012640052</c:v>
                </c:pt>
                <c:pt idx="98">
                  <c:v>98.224603146538584</c:v>
                </c:pt>
                <c:pt idx="99">
                  <c:v>99.269131049729538</c:v>
                </c:pt>
                <c:pt idx="100">
                  <c:v>100.3914888065668</c:v>
                </c:pt>
                <c:pt idx="101">
                  <c:v>101.5111391501714</c:v>
                </c:pt>
                <c:pt idx="102">
                  <c:v>102.55587533349647</c:v>
                </c:pt>
                <c:pt idx="103">
                  <c:v>103.73121652665552</c:v>
                </c:pt>
                <c:pt idx="104">
                  <c:v>104.68445096192177</c:v>
                </c:pt>
                <c:pt idx="105">
                  <c:v>105.79059499387876</c:v>
                </c:pt>
                <c:pt idx="106">
                  <c:v>106.84953040500591</c:v>
                </c:pt>
                <c:pt idx="107">
                  <c:v>107.76134718037453</c:v>
                </c:pt>
                <c:pt idx="108">
                  <c:v>109.11207024150622</c:v>
                </c:pt>
                <c:pt idx="109">
                  <c:v>109.96850575658227</c:v>
                </c:pt>
                <c:pt idx="110">
                  <c:v>111.14455318439639</c:v>
                </c:pt>
                <c:pt idx="111">
                  <c:v>112.19836809046733</c:v>
                </c:pt>
                <c:pt idx="112">
                  <c:v>113.17728155106684</c:v>
                </c:pt>
                <c:pt idx="113">
                  <c:v>114.35349034409735</c:v>
                </c:pt>
                <c:pt idx="114">
                  <c:v>115.33536764740597</c:v>
                </c:pt>
                <c:pt idx="115">
                  <c:v>116.44233152480994</c:v>
                </c:pt>
                <c:pt idx="116">
                  <c:v>117.61623873004397</c:v>
                </c:pt>
                <c:pt idx="117">
                  <c:v>118.65119563789253</c:v>
                </c:pt>
                <c:pt idx="118">
                  <c:v>119.55014648929253</c:v>
                </c:pt>
                <c:pt idx="119">
                  <c:v>120.61308490642172</c:v>
                </c:pt>
                <c:pt idx="120">
                  <c:v>121.57612903167656</c:v>
                </c:pt>
                <c:pt idx="121">
                  <c:v>122.66705950002115</c:v>
                </c:pt>
                <c:pt idx="122">
                  <c:v>123.69445035641991</c:v>
                </c:pt>
                <c:pt idx="123">
                  <c:v>124.76061347747199</c:v>
                </c:pt>
                <c:pt idx="124">
                  <c:v>125.94912332195376</c:v>
                </c:pt>
                <c:pt idx="125">
                  <c:v>126.79049727966772</c:v>
                </c:pt>
                <c:pt idx="126">
                  <c:v>127.8375611365352</c:v>
                </c:pt>
                <c:pt idx="127">
                  <c:v>128.92363888440485</c:v>
                </c:pt>
                <c:pt idx="128">
                  <c:v>130.10738444180438</c:v>
                </c:pt>
                <c:pt idx="129">
                  <c:v>131.03813949556454</c:v>
                </c:pt>
                <c:pt idx="130">
                  <c:v>132.060700558973</c:v>
                </c:pt>
                <c:pt idx="131">
                  <c:v>133.18341084269204</c:v>
                </c:pt>
                <c:pt idx="132">
                  <c:v>134.23401335413837</c:v>
                </c:pt>
                <c:pt idx="133">
                  <c:v>135.26807590709757</c:v>
                </c:pt>
                <c:pt idx="134">
                  <c:v>136.12481664417473</c:v>
                </c:pt>
                <c:pt idx="135">
                  <c:v>137.33421134859447</c:v>
                </c:pt>
                <c:pt idx="136">
                  <c:v>138.26865343109827</c:v>
                </c:pt>
                <c:pt idx="137">
                  <c:v>139.26992058990919</c:v>
                </c:pt>
                <c:pt idx="138">
                  <c:v>140.30189404363446</c:v>
                </c:pt>
                <c:pt idx="139">
                  <c:v>141.4423899495483</c:v>
                </c:pt>
                <c:pt idx="140">
                  <c:v>142.28845404399075</c:v>
                </c:pt>
                <c:pt idx="141">
                  <c:v>143.34911371030779</c:v>
                </c:pt>
                <c:pt idx="142">
                  <c:v>144.27328652668265</c:v>
                </c:pt>
                <c:pt idx="143">
                  <c:v>144.9057728122516</c:v>
                </c:pt>
                <c:pt idx="144">
                  <c:v>145.70237094432483</c:v>
                </c:pt>
                <c:pt idx="145">
                  <c:v>146.54079952833655</c:v>
                </c:pt>
                <c:pt idx="146">
                  <c:v>147.65230093820497</c:v>
                </c:pt>
                <c:pt idx="147">
                  <c:v>148.79958269317839</c:v>
                </c:pt>
                <c:pt idx="148">
                  <c:v>149.64681388122455</c:v>
                </c:pt>
                <c:pt idx="149">
                  <c:v>150.6526457158559</c:v>
                </c:pt>
                <c:pt idx="150">
                  <c:v>151.64751780498901</c:v>
                </c:pt>
                <c:pt idx="151">
                  <c:v>152.58972974532361</c:v>
                </c:pt>
                <c:pt idx="152">
                  <c:v>153.62724253705468</c:v>
                </c:pt>
                <c:pt idx="153">
                  <c:v>154.61149650079946</c:v>
                </c:pt>
                <c:pt idx="154">
                  <c:v>155.66264562176818</c:v>
                </c:pt>
                <c:pt idx="155">
                  <c:v>156.68060158523903</c:v>
                </c:pt>
                <c:pt idx="156">
                  <c:v>157.67092366356457</c:v>
                </c:pt>
                <c:pt idx="157">
                  <c:v>158.49179455136021</c:v>
                </c:pt>
                <c:pt idx="158">
                  <c:v>159.62776325434422</c:v>
                </c:pt>
                <c:pt idx="159">
                  <c:v>160.81884772658094</c:v>
                </c:pt>
                <c:pt idx="160">
                  <c:v>161.62077863864801</c:v>
                </c:pt>
                <c:pt idx="161">
                  <c:v>162.51465157852348</c:v>
                </c:pt>
                <c:pt idx="162">
                  <c:v>163.77026395900006</c:v>
                </c:pt>
                <c:pt idx="163">
                  <c:v>164.48092684139149</c:v>
                </c:pt>
                <c:pt idx="164">
                  <c:v>165.48182790101626</c:v>
                </c:pt>
                <c:pt idx="165">
                  <c:v>166.83540259526245</c:v>
                </c:pt>
                <c:pt idx="166">
                  <c:v>167.52157035821469</c:v>
                </c:pt>
                <c:pt idx="167">
                  <c:v>168.49165502624714</c:v>
                </c:pt>
                <c:pt idx="168">
                  <c:v>169.56486460013974</c:v>
                </c:pt>
                <c:pt idx="169">
                  <c:v>170.57150330292467</c:v>
                </c:pt>
                <c:pt idx="170">
                  <c:v>171.59314993868992</c:v>
                </c:pt>
                <c:pt idx="171">
                  <c:v>172.692021826526</c:v>
                </c:pt>
                <c:pt idx="172">
                  <c:v>173.48780266207029</c:v>
                </c:pt>
                <c:pt idx="173">
                  <c:v>174.64273451268684</c:v>
                </c:pt>
                <c:pt idx="174">
                  <c:v>175.34984690469474</c:v>
                </c:pt>
                <c:pt idx="175">
                  <c:v>176.4356210398044</c:v>
                </c:pt>
                <c:pt idx="176">
                  <c:v>177.36954176628694</c:v>
                </c:pt>
                <c:pt idx="177">
                  <c:v>178.43627611143216</c:v>
                </c:pt>
                <c:pt idx="178">
                  <c:v>179.38354050191703</c:v>
                </c:pt>
                <c:pt idx="179">
                  <c:v>180.33101168736601</c:v>
                </c:pt>
                <c:pt idx="180">
                  <c:v>181.29817742403952</c:v>
                </c:pt>
                <c:pt idx="181">
                  <c:v>182.36299092594854</c:v>
                </c:pt>
                <c:pt idx="182">
                  <c:v>183.1702260732682</c:v>
                </c:pt>
                <c:pt idx="183">
                  <c:v>184.34686301877693</c:v>
                </c:pt>
                <c:pt idx="184">
                  <c:v>184.19560787016007</c:v>
                </c:pt>
                <c:pt idx="185">
                  <c:v>185.13040235420442</c:v>
                </c:pt>
                <c:pt idx="186">
                  <c:v>185.31077074795846</c:v>
                </c:pt>
                <c:pt idx="187">
                  <c:v>186.34899552536308</c:v>
                </c:pt>
                <c:pt idx="188">
                  <c:v>187.53070034703899</c:v>
                </c:pt>
                <c:pt idx="189">
                  <c:v>188.43015982804775</c:v>
                </c:pt>
                <c:pt idx="190">
                  <c:v>189.39947159509947</c:v>
                </c:pt>
                <c:pt idx="191">
                  <c:v>190.68098773693131</c:v>
                </c:pt>
                <c:pt idx="192">
                  <c:v>191.37221198171369</c:v>
                </c:pt>
                <c:pt idx="193">
                  <c:v>192.41743565624245</c:v>
                </c:pt>
                <c:pt idx="194">
                  <c:v>193.50045329320966</c:v>
                </c:pt>
                <c:pt idx="195">
                  <c:v>194.48210597823822</c:v>
                </c:pt>
                <c:pt idx="196">
                  <c:v>195.34975685431877</c:v>
                </c:pt>
                <c:pt idx="197">
                  <c:v>196.43777179997693</c:v>
                </c:pt>
                <c:pt idx="198">
                  <c:v>197.39785375739905</c:v>
                </c:pt>
                <c:pt idx="199">
                  <c:v>198.53375276958221</c:v>
                </c:pt>
                <c:pt idx="200">
                  <c:v>199.49299977428342</c:v>
                </c:pt>
                <c:pt idx="201">
                  <c:v>200.39531109355553</c:v>
                </c:pt>
                <c:pt idx="202">
                  <c:v>201.23374983665482</c:v>
                </c:pt>
                <c:pt idx="203">
                  <c:v>202.00830469809532</c:v>
                </c:pt>
                <c:pt idx="204">
                  <c:v>202.8667205180281</c:v>
                </c:pt>
                <c:pt idx="205">
                  <c:v>203.75883099896944</c:v>
                </c:pt>
                <c:pt idx="206">
                  <c:v>204.82405656697549</c:v>
                </c:pt>
                <c:pt idx="207">
                  <c:v>205.8576904395282</c:v>
                </c:pt>
                <c:pt idx="208">
                  <c:v>206.77567901140804</c:v>
                </c:pt>
                <c:pt idx="209">
                  <c:v>207.48196800293164</c:v>
                </c:pt>
                <c:pt idx="210">
                  <c:v>208.76023607390286</c:v>
                </c:pt>
                <c:pt idx="211">
                  <c:v>209.3972848249127</c:v>
                </c:pt>
                <c:pt idx="212">
                  <c:v>210.23430700804997</c:v>
                </c:pt>
                <c:pt idx="213">
                  <c:v>211.39907392623076</c:v>
                </c:pt>
                <c:pt idx="214">
                  <c:v>212.31025872280924</c:v>
                </c:pt>
                <c:pt idx="215">
                  <c:v>212.94827606019891</c:v>
                </c:pt>
                <c:pt idx="216">
                  <c:v>214.30362340858477</c:v>
                </c:pt>
                <c:pt idx="217">
                  <c:v>215.15142915377831</c:v>
                </c:pt>
                <c:pt idx="218">
                  <c:v>216.27203482793641</c:v>
                </c:pt>
                <c:pt idx="219">
                  <c:v>217.15668088047255</c:v>
                </c:pt>
                <c:pt idx="220">
                  <c:v>218.14207528755213</c:v>
                </c:pt>
                <c:pt idx="221">
                  <c:v>219.20312059686137</c:v>
                </c:pt>
                <c:pt idx="222">
                  <c:v>220.35100287161038</c:v>
                </c:pt>
                <c:pt idx="223">
                  <c:v>221.20326220835591</c:v>
                </c:pt>
                <c:pt idx="224">
                  <c:v>222.09127594270402</c:v>
                </c:pt>
                <c:pt idx="225">
                  <c:v>222.12594747977116</c:v>
                </c:pt>
                <c:pt idx="226">
                  <c:v>223.09067306346304</c:v>
                </c:pt>
                <c:pt idx="227">
                  <c:v>206.63437886667157</c:v>
                </c:pt>
                <c:pt idx="228">
                  <c:v>89.641397373828497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B5-4E57-9306-A558DF2E1F5F}"/>
            </c:ext>
          </c:extLst>
        </c:ser>
        <c:ser>
          <c:idx val="3"/>
          <c:order val="3"/>
          <c:tx>
            <c:v>S4</c:v>
          </c:tx>
          <c:marker>
            <c:symbol val="none"/>
          </c:marker>
          <c:xVal>
            <c:numRef>
              <c:f>'S4'!$G$7:$G$250</c:f>
              <c:numCache>
                <c:formatCode>General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7.8974999999999982E-5</c:v>
                </c:pt>
                <c:pt idx="13">
                  <c:v>1.5794999999999996E-4</c:v>
                </c:pt>
                <c:pt idx="14">
                  <c:v>2.3692499999999997E-4</c:v>
                </c:pt>
                <c:pt idx="15">
                  <c:v>3.1589999999999993E-4</c:v>
                </c:pt>
                <c:pt idx="16">
                  <c:v>4.0364999999999997E-4</c:v>
                </c:pt>
                <c:pt idx="17">
                  <c:v>4.8262499999999998E-4</c:v>
                </c:pt>
                <c:pt idx="18">
                  <c:v>5.6159999999999999E-4</c:v>
                </c:pt>
                <c:pt idx="19">
                  <c:v>6.4057499999999989E-4</c:v>
                </c:pt>
                <c:pt idx="20">
                  <c:v>7.195499999999999E-4</c:v>
                </c:pt>
                <c:pt idx="21">
                  <c:v>7.9852500000000002E-4</c:v>
                </c:pt>
                <c:pt idx="22">
                  <c:v>8.8627500000000017E-4</c:v>
                </c:pt>
                <c:pt idx="23">
                  <c:v>9.6524999999999996E-4</c:v>
                </c:pt>
                <c:pt idx="24">
                  <c:v>1.044225E-3</c:v>
                </c:pt>
                <c:pt idx="25">
                  <c:v>1.1232E-3</c:v>
                </c:pt>
                <c:pt idx="26">
                  <c:v>1.202175E-3</c:v>
                </c:pt>
                <c:pt idx="27">
                  <c:v>1.2811499999999998E-3</c:v>
                </c:pt>
                <c:pt idx="28">
                  <c:v>1.3688999999999999E-3</c:v>
                </c:pt>
                <c:pt idx="29">
                  <c:v>1.4478749999999999E-3</c:v>
                </c:pt>
                <c:pt idx="30">
                  <c:v>1.52685E-3</c:v>
                </c:pt>
                <c:pt idx="31">
                  <c:v>1.6058249999999995E-3</c:v>
                </c:pt>
                <c:pt idx="32">
                  <c:v>1.6848000000000002E-3</c:v>
                </c:pt>
                <c:pt idx="33">
                  <c:v>1.763775E-3</c:v>
                </c:pt>
                <c:pt idx="34">
                  <c:v>1.8515249999999999E-3</c:v>
                </c:pt>
                <c:pt idx="35">
                  <c:v>1.9304999999999999E-3</c:v>
                </c:pt>
                <c:pt idx="36">
                  <c:v>2.0094750000000001E-3</c:v>
                </c:pt>
                <c:pt idx="37">
                  <c:v>2.0884499999999999E-3</c:v>
                </c:pt>
                <c:pt idx="38">
                  <c:v>2.1674249999999997E-3</c:v>
                </c:pt>
                <c:pt idx="39">
                  <c:v>2.2464E-3</c:v>
                </c:pt>
                <c:pt idx="40">
                  <c:v>2.3341500000000001E-3</c:v>
                </c:pt>
                <c:pt idx="41">
                  <c:v>2.4131250000000003E-3</c:v>
                </c:pt>
                <c:pt idx="42">
                  <c:v>2.4920999999999997E-3</c:v>
                </c:pt>
                <c:pt idx="43">
                  <c:v>2.5710749999999999E-3</c:v>
                </c:pt>
                <c:pt idx="44">
                  <c:v>2.6500499999999993E-3</c:v>
                </c:pt>
                <c:pt idx="45">
                  <c:v>2.7290249999999999E-3</c:v>
                </c:pt>
                <c:pt idx="46">
                  <c:v>2.8167750000000001E-3</c:v>
                </c:pt>
                <c:pt idx="47">
                  <c:v>2.8957499999999999E-3</c:v>
                </c:pt>
                <c:pt idx="48">
                  <c:v>2.9747250000000001E-3</c:v>
                </c:pt>
                <c:pt idx="49">
                  <c:v>3.0536999999999999E-3</c:v>
                </c:pt>
                <c:pt idx="50">
                  <c:v>3.1326749999999997E-3</c:v>
                </c:pt>
                <c:pt idx="51">
                  <c:v>3.2116499999999991E-3</c:v>
                </c:pt>
                <c:pt idx="52">
                  <c:v>3.2994000000000001E-3</c:v>
                </c:pt>
                <c:pt idx="53">
                  <c:v>3.3783750000000003E-3</c:v>
                </c:pt>
                <c:pt idx="54">
                  <c:v>3.4573499999999997E-3</c:v>
                </c:pt>
                <c:pt idx="55">
                  <c:v>3.5363250000000003E-3</c:v>
                </c:pt>
                <c:pt idx="56">
                  <c:v>3.6152999999999997E-3</c:v>
                </c:pt>
                <c:pt idx="57">
                  <c:v>3.6942749999999995E-3</c:v>
                </c:pt>
                <c:pt idx="58">
                  <c:v>3.7820249999999996E-3</c:v>
                </c:pt>
                <c:pt idx="59">
                  <c:v>3.8609999999999998E-3</c:v>
                </c:pt>
                <c:pt idx="60">
                  <c:v>3.9399749999999992E-3</c:v>
                </c:pt>
                <c:pt idx="61">
                  <c:v>4.0189500000000003E-3</c:v>
                </c:pt>
                <c:pt idx="62">
                  <c:v>4.0979249999999997E-3</c:v>
                </c:pt>
                <c:pt idx="63">
                  <c:v>4.1768999999999999E-3</c:v>
                </c:pt>
                <c:pt idx="64">
                  <c:v>4.26465E-3</c:v>
                </c:pt>
                <c:pt idx="65">
                  <c:v>4.3436249999999994E-3</c:v>
                </c:pt>
                <c:pt idx="66">
                  <c:v>4.4225999999999996E-3</c:v>
                </c:pt>
                <c:pt idx="67">
                  <c:v>4.5015749999999998E-3</c:v>
                </c:pt>
                <c:pt idx="68">
                  <c:v>4.5805500000000001E-3</c:v>
                </c:pt>
                <c:pt idx="69">
                  <c:v>4.6595249999999994E-3</c:v>
                </c:pt>
                <c:pt idx="70">
                  <c:v>4.7472750000000005E-3</c:v>
                </c:pt>
                <c:pt idx="71">
                  <c:v>4.8262500000000007E-3</c:v>
                </c:pt>
                <c:pt idx="72">
                  <c:v>4.905225E-3</c:v>
                </c:pt>
                <c:pt idx="73">
                  <c:v>4.9841999999999994E-3</c:v>
                </c:pt>
                <c:pt idx="74">
                  <c:v>5.0631749999999996E-3</c:v>
                </c:pt>
                <c:pt idx="75">
                  <c:v>5.1421499999999998E-3</c:v>
                </c:pt>
                <c:pt idx="76">
                  <c:v>5.2298999999999991E-3</c:v>
                </c:pt>
                <c:pt idx="77">
                  <c:v>5.3088749999999994E-3</c:v>
                </c:pt>
                <c:pt idx="78">
                  <c:v>5.3878499999999996E-3</c:v>
                </c:pt>
                <c:pt idx="79">
                  <c:v>5.4668249999999998E-3</c:v>
                </c:pt>
                <c:pt idx="80">
                  <c:v>5.5458E-3</c:v>
                </c:pt>
                <c:pt idx="81">
                  <c:v>5.6247749999999994E-3</c:v>
                </c:pt>
                <c:pt idx="82">
                  <c:v>5.7125249999999995E-3</c:v>
                </c:pt>
                <c:pt idx="83">
                  <c:v>5.7914999999999998E-3</c:v>
                </c:pt>
                <c:pt idx="84">
                  <c:v>5.8704749999999991E-3</c:v>
                </c:pt>
                <c:pt idx="85">
                  <c:v>5.9494500000000002E-3</c:v>
                </c:pt>
                <c:pt idx="86">
                  <c:v>6.0284249999999996E-3</c:v>
                </c:pt>
                <c:pt idx="87">
                  <c:v>6.1073999999999998E-3</c:v>
                </c:pt>
                <c:pt idx="88">
                  <c:v>6.1951499999999991E-3</c:v>
                </c:pt>
                <c:pt idx="89">
                  <c:v>6.2741249999999993E-3</c:v>
                </c:pt>
                <c:pt idx="90">
                  <c:v>6.3530999999999995E-3</c:v>
                </c:pt>
                <c:pt idx="91">
                  <c:v>6.4320749999999989E-3</c:v>
                </c:pt>
                <c:pt idx="92">
                  <c:v>6.5110499999999991E-3</c:v>
                </c:pt>
                <c:pt idx="93">
                  <c:v>6.5900250000000002E-3</c:v>
                </c:pt>
                <c:pt idx="94">
                  <c:v>6.6777749999999995E-3</c:v>
                </c:pt>
                <c:pt idx="95">
                  <c:v>6.7567500000000006E-3</c:v>
                </c:pt>
                <c:pt idx="96">
                  <c:v>6.835725E-3</c:v>
                </c:pt>
                <c:pt idx="97">
                  <c:v>6.9146999999999993E-3</c:v>
                </c:pt>
                <c:pt idx="98">
                  <c:v>6.9936749999999995E-3</c:v>
                </c:pt>
                <c:pt idx="99">
                  <c:v>7.0726500000000006E-3</c:v>
                </c:pt>
                <c:pt idx="100">
                  <c:v>7.1603999999999991E-3</c:v>
                </c:pt>
                <c:pt idx="101">
                  <c:v>7.2393749999999993E-3</c:v>
                </c:pt>
                <c:pt idx="102">
                  <c:v>7.3183499999999986E-3</c:v>
                </c:pt>
                <c:pt idx="103">
                  <c:v>7.3973249999999989E-3</c:v>
                </c:pt>
                <c:pt idx="104">
                  <c:v>7.4763E-3</c:v>
                </c:pt>
                <c:pt idx="105">
                  <c:v>7.5552750000000002E-3</c:v>
                </c:pt>
                <c:pt idx="106">
                  <c:v>7.6430250000000003E-3</c:v>
                </c:pt>
                <c:pt idx="107">
                  <c:v>7.7219999999999997E-3</c:v>
                </c:pt>
                <c:pt idx="108">
                  <c:v>7.8009749999999991E-3</c:v>
                </c:pt>
                <c:pt idx="109">
                  <c:v>7.8799499999999984E-3</c:v>
                </c:pt>
                <c:pt idx="110">
                  <c:v>7.9589250000000004E-3</c:v>
                </c:pt>
                <c:pt idx="111">
                  <c:v>8.0379000000000006E-3</c:v>
                </c:pt>
                <c:pt idx="112">
                  <c:v>8.1256499999999999E-3</c:v>
                </c:pt>
                <c:pt idx="113">
                  <c:v>8.2046250000000001E-3</c:v>
                </c:pt>
                <c:pt idx="114">
                  <c:v>8.2835999999999986E-3</c:v>
                </c:pt>
                <c:pt idx="115">
                  <c:v>8.3625750000000006E-3</c:v>
                </c:pt>
                <c:pt idx="116">
                  <c:v>8.4415499999999991E-3</c:v>
                </c:pt>
                <c:pt idx="117">
                  <c:v>8.5205249999999993E-3</c:v>
                </c:pt>
                <c:pt idx="118">
                  <c:v>8.6082750000000003E-3</c:v>
                </c:pt>
                <c:pt idx="119">
                  <c:v>8.6872499999999988E-3</c:v>
                </c:pt>
                <c:pt idx="120">
                  <c:v>8.766224999999999E-3</c:v>
                </c:pt>
                <c:pt idx="121">
                  <c:v>8.8451999999999992E-3</c:v>
                </c:pt>
                <c:pt idx="122">
                  <c:v>8.9241749999999995E-3</c:v>
                </c:pt>
                <c:pt idx="123">
                  <c:v>9.0031499999999997E-3</c:v>
                </c:pt>
                <c:pt idx="124">
                  <c:v>9.090899999999999E-3</c:v>
                </c:pt>
                <c:pt idx="125">
                  <c:v>9.1698749999999992E-3</c:v>
                </c:pt>
                <c:pt idx="126">
                  <c:v>9.2488499999999994E-3</c:v>
                </c:pt>
                <c:pt idx="127">
                  <c:v>9.3278249999999997E-3</c:v>
                </c:pt>
                <c:pt idx="128">
                  <c:v>9.4067999999999999E-3</c:v>
                </c:pt>
                <c:pt idx="129">
                  <c:v>9.4857750000000001E-3</c:v>
                </c:pt>
                <c:pt idx="130">
                  <c:v>9.5735249999999977E-3</c:v>
                </c:pt>
                <c:pt idx="131">
                  <c:v>9.6525000000000014E-3</c:v>
                </c:pt>
                <c:pt idx="132">
                  <c:v>9.7314749999999998E-3</c:v>
                </c:pt>
                <c:pt idx="133">
                  <c:v>9.8104500000000001E-3</c:v>
                </c:pt>
                <c:pt idx="134">
                  <c:v>9.8894250000000003E-3</c:v>
                </c:pt>
                <c:pt idx="135">
                  <c:v>9.9683999999999988E-3</c:v>
                </c:pt>
                <c:pt idx="136">
                  <c:v>1.005615E-2</c:v>
                </c:pt>
                <c:pt idx="137">
                  <c:v>1.0135124999999998E-2</c:v>
                </c:pt>
                <c:pt idx="138">
                  <c:v>1.0214099999999999E-2</c:v>
                </c:pt>
                <c:pt idx="139">
                  <c:v>1.0293075E-2</c:v>
                </c:pt>
                <c:pt idx="140">
                  <c:v>1.0372049999999999E-2</c:v>
                </c:pt>
                <c:pt idx="141">
                  <c:v>1.0451025000000001E-2</c:v>
                </c:pt>
                <c:pt idx="142">
                  <c:v>1.0538775E-2</c:v>
                </c:pt>
                <c:pt idx="143">
                  <c:v>1.0617749999999999E-2</c:v>
                </c:pt>
                <c:pt idx="144">
                  <c:v>1.0696725000000001E-2</c:v>
                </c:pt>
                <c:pt idx="145">
                  <c:v>1.0775699999999999E-2</c:v>
                </c:pt>
                <c:pt idx="146">
                  <c:v>1.0854675000000001E-2</c:v>
                </c:pt>
                <c:pt idx="147">
                  <c:v>1.093365E-2</c:v>
                </c:pt>
                <c:pt idx="148">
                  <c:v>1.1021399999999999E-2</c:v>
                </c:pt>
                <c:pt idx="149">
                  <c:v>1.1100375000000001E-2</c:v>
                </c:pt>
                <c:pt idx="150">
                  <c:v>1.1179349999999999E-2</c:v>
                </c:pt>
                <c:pt idx="151">
                  <c:v>1.1258324999999998E-2</c:v>
                </c:pt>
                <c:pt idx="152">
                  <c:v>1.1337300000000002E-2</c:v>
                </c:pt>
                <c:pt idx="153">
                  <c:v>1.1416274999999998E-2</c:v>
                </c:pt>
                <c:pt idx="154">
                  <c:v>1.1504024999999998E-2</c:v>
                </c:pt>
                <c:pt idx="155">
                  <c:v>1.1583E-2</c:v>
                </c:pt>
                <c:pt idx="156">
                  <c:v>1.1661975E-2</c:v>
                </c:pt>
                <c:pt idx="157">
                  <c:v>1.1740949999999998E-2</c:v>
                </c:pt>
                <c:pt idx="158">
                  <c:v>1.1819925E-2</c:v>
                </c:pt>
                <c:pt idx="159">
                  <c:v>1.1907674999999998E-2</c:v>
                </c:pt>
                <c:pt idx="160">
                  <c:v>1.1986650000000001E-2</c:v>
                </c:pt>
                <c:pt idx="161">
                  <c:v>1.2065625E-2</c:v>
                </c:pt>
                <c:pt idx="162">
                  <c:v>1.2144599999999997E-2</c:v>
                </c:pt>
                <c:pt idx="163">
                  <c:v>1.2223575E-2</c:v>
                </c:pt>
                <c:pt idx="164">
                  <c:v>1.2302549999999999E-2</c:v>
                </c:pt>
                <c:pt idx="165">
                  <c:v>1.2381524999999999E-2</c:v>
                </c:pt>
                <c:pt idx="166">
                  <c:v>1.2469275E-2</c:v>
                </c:pt>
                <c:pt idx="167">
                  <c:v>1.2548249999999999E-2</c:v>
                </c:pt>
                <c:pt idx="168">
                  <c:v>1.2627224999999999E-2</c:v>
                </c:pt>
                <c:pt idx="169">
                  <c:v>1.2706199999999999E-2</c:v>
                </c:pt>
                <c:pt idx="170">
                  <c:v>1.2785174999999999E-2</c:v>
                </c:pt>
                <c:pt idx="171">
                  <c:v>1.2864149999999998E-2</c:v>
                </c:pt>
                <c:pt idx="172">
                  <c:v>1.2951899999999999E-2</c:v>
                </c:pt>
                <c:pt idx="173">
                  <c:v>1.3030874999999999E-2</c:v>
                </c:pt>
                <c:pt idx="174">
                  <c:v>1.3109850000000001E-2</c:v>
                </c:pt>
                <c:pt idx="175">
                  <c:v>1.3188824999999998E-2</c:v>
                </c:pt>
                <c:pt idx="176">
                  <c:v>1.3267799999999998E-2</c:v>
                </c:pt>
                <c:pt idx="177">
                  <c:v>1.3346774999999998E-2</c:v>
                </c:pt>
                <c:pt idx="178">
                  <c:v>1.3434524999999999E-2</c:v>
                </c:pt>
                <c:pt idx="179">
                  <c:v>1.3513500000000001E-2</c:v>
                </c:pt>
                <c:pt idx="180">
                  <c:v>1.3592475E-2</c:v>
                </c:pt>
                <c:pt idx="181">
                  <c:v>1.367145E-2</c:v>
                </c:pt>
                <c:pt idx="182">
                  <c:v>1.3750424999999997E-2</c:v>
                </c:pt>
                <c:pt idx="183">
                  <c:v>1.3829399999999999E-2</c:v>
                </c:pt>
                <c:pt idx="184">
                  <c:v>1.3917149999999998E-2</c:v>
                </c:pt>
                <c:pt idx="185">
                  <c:v>1.3996125E-2</c:v>
                </c:pt>
                <c:pt idx="186">
                  <c:v>1.40751E-2</c:v>
                </c:pt>
                <c:pt idx="187">
                  <c:v>1.4154074999999999E-2</c:v>
                </c:pt>
                <c:pt idx="188">
                  <c:v>1.4233050000000001E-2</c:v>
                </c:pt>
                <c:pt idx="189">
                  <c:v>1.4312024999999999E-2</c:v>
                </c:pt>
                <c:pt idx="190">
                  <c:v>1.4399774999999998E-2</c:v>
                </c:pt>
                <c:pt idx="191">
                  <c:v>1.4478749999999999E-2</c:v>
                </c:pt>
                <c:pt idx="192">
                  <c:v>1.4557724999999999E-2</c:v>
                </c:pt>
                <c:pt idx="193">
                  <c:v>1.4636699999999997E-2</c:v>
                </c:pt>
                <c:pt idx="194">
                  <c:v>1.4715675000000001E-2</c:v>
                </c:pt>
                <c:pt idx="195">
                  <c:v>1.4794649999999998E-2</c:v>
                </c:pt>
                <c:pt idx="196">
                  <c:v>1.48824E-2</c:v>
                </c:pt>
                <c:pt idx="197">
                  <c:v>1.4961374999999999E-2</c:v>
                </c:pt>
                <c:pt idx="198">
                  <c:v>1.5040349999999997E-2</c:v>
                </c:pt>
                <c:pt idx="199">
                  <c:v>1.5119325000000001E-2</c:v>
                </c:pt>
                <c:pt idx="200">
                  <c:v>1.5198299999999998E-2</c:v>
                </c:pt>
                <c:pt idx="201">
                  <c:v>1.5277275000000002E-2</c:v>
                </c:pt>
                <c:pt idx="202">
                  <c:v>1.5365024999999999E-2</c:v>
                </c:pt>
                <c:pt idx="203">
                  <c:v>1.5443999999999999E-2</c:v>
                </c:pt>
                <c:pt idx="204">
                  <c:v>1.5522974999999996E-2</c:v>
                </c:pt>
                <c:pt idx="205">
                  <c:v>1.5601949999999998E-2</c:v>
                </c:pt>
                <c:pt idx="206">
                  <c:v>1.5680924999999998E-2</c:v>
                </c:pt>
                <c:pt idx="207">
                  <c:v>1.5759899999999997E-2</c:v>
                </c:pt>
                <c:pt idx="208">
                  <c:v>1.5847650000000001E-2</c:v>
                </c:pt>
                <c:pt idx="209">
                  <c:v>1.5926625E-2</c:v>
                </c:pt>
                <c:pt idx="210">
                  <c:v>1.6005599999999998E-2</c:v>
                </c:pt>
                <c:pt idx="211">
                  <c:v>1.6084575E-2</c:v>
                </c:pt>
                <c:pt idx="212">
                  <c:v>1.6163549999999999E-2</c:v>
                </c:pt>
                <c:pt idx="213">
                  <c:v>1.6242524999999997E-2</c:v>
                </c:pt>
                <c:pt idx="214">
                  <c:v>1.6330274999999998E-2</c:v>
                </c:pt>
                <c:pt idx="215">
                  <c:v>1.640925E-2</c:v>
                </c:pt>
                <c:pt idx="216">
                  <c:v>1.6488225000000002E-2</c:v>
                </c:pt>
                <c:pt idx="217">
                  <c:v>1.6567199999999997E-2</c:v>
                </c:pt>
                <c:pt idx="218">
                  <c:v>1.6646174999999999E-2</c:v>
                </c:pt>
                <c:pt idx="219">
                  <c:v>1.6725150000000001E-2</c:v>
                </c:pt>
                <c:pt idx="220">
                  <c:v>1.6812899999999999E-2</c:v>
                </c:pt>
                <c:pt idx="221">
                  <c:v>1.6891875000000001E-2</c:v>
                </c:pt>
                <c:pt idx="222">
                  <c:v>1.6970849999999996E-2</c:v>
                </c:pt>
                <c:pt idx="223">
                  <c:v>1.7049825000000001E-2</c:v>
                </c:pt>
                <c:pt idx="224">
                  <c:v>1.71288E-2</c:v>
                </c:pt>
                <c:pt idx="225">
                  <c:v>1.7216550000000001E-2</c:v>
                </c:pt>
                <c:pt idx="226">
                  <c:v>1.7295524999999999E-2</c:v>
                </c:pt>
                <c:pt idx="227">
                  <c:v>1.7374499999999998E-2</c:v>
                </c:pt>
                <c:pt idx="228">
                  <c:v>1.7453475E-2</c:v>
                </c:pt>
                <c:pt idx="229">
                  <c:v>1.7532449999999998E-2</c:v>
                </c:pt>
                <c:pt idx="230">
                  <c:v>1.7611425E-2</c:v>
                </c:pt>
                <c:pt idx="231">
                  <c:v>1.7690399999999998E-2</c:v>
                </c:pt>
                <c:pt idx="232">
                  <c:v>1.7778149999999996E-2</c:v>
                </c:pt>
                <c:pt idx="233">
                  <c:v>1.7857125000000001E-2</c:v>
                </c:pt>
                <c:pt idx="234">
                  <c:v>1.7936099999999996E-2</c:v>
                </c:pt>
                <c:pt idx="235">
                  <c:v>1.8015074999999998E-2</c:v>
                </c:pt>
                <c:pt idx="236">
                  <c:v>1.809405E-2</c:v>
                </c:pt>
                <c:pt idx="237">
                  <c:v>1.8173025000000002E-2</c:v>
                </c:pt>
                <c:pt idx="238">
                  <c:v>1.8260775E-2</c:v>
                </c:pt>
                <c:pt idx="239">
                  <c:v>1.8339749999999998E-2</c:v>
                </c:pt>
                <c:pt idx="240">
                  <c:v>1.8418725E-2</c:v>
                </c:pt>
                <c:pt idx="241">
                  <c:v>1.8497699999999999E-2</c:v>
                </c:pt>
                <c:pt idx="242">
                  <c:v>1.8576674999999997E-2</c:v>
                </c:pt>
                <c:pt idx="243">
                  <c:v>1.8594225000000002E-2</c:v>
                </c:pt>
              </c:numCache>
            </c:numRef>
          </c:xVal>
          <c:yVal>
            <c:numRef>
              <c:f>'S4'!$F$7:$F$250</c:f>
              <c:numCache>
                <c:formatCode>General</c:formatCode>
                <c:ptCount val="244"/>
                <c:pt idx="0">
                  <c:v>0.11085614198454667</c:v>
                </c:pt>
                <c:pt idx="1">
                  <c:v>0.10019689756295566</c:v>
                </c:pt>
                <c:pt idx="2">
                  <c:v>0.12151538640613771</c:v>
                </c:pt>
                <c:pt idx="3">
                  <c:v>0.13643832859636512</c:v>
                </c:pt>
                <c:pt idx="4">
                  <c:v>0.16841606186113822</c:v>
                </c:pt>
                <c:pt idx="5">
                  <c:v>0.39226019471454981</c:v>
                </c:pt>
                <c:pt idx="6">
                  <c:v>0.18547085293568388</c:v>
                </c:pt>
                <c:pt idx="7">
                  <c:v>0.16202051520818359</c:v>
                </c:pt>
                <c:pt idx="8">
                  <c:v>0.17054791074545642</c:v>
                </c:pt>
                <c:pt idx="9">
                  <c:v>8.314210648841E-2</c:v>
                </c:pt>
                <c:pt idx="10">
                  <c:v>0.22384413285341154</c:v>
                </c:pt>
                <c:pt idx="11">
                  <c:v>0.11085614198454667</c:v>
                </c:pt>
                <c:pt idx="12">
                  <c:v>0.48816783941539177</c:v>
                </c:pt>
                <c:pt idx="13">
                  <c:v>1.3109505993586548</c:v>
                </c:pt>
                <c:pt idx="14">
                  <c:v>2.3489328213751537</c:v>
                </c:pt>
                <c:pt idx="15">
                  <c:v>3.2504006735363369</c:v>
                </c:pt>
                <c:pt idx="16">
                  <c:v>4.4266937332489977</c:v>
                </c:pt>
                <c:pt idx="17">
                  <c:v>5.4451831557316694</c:v>
                </c:pt>
                <c:pt idx="18">
                  <c:v>6.5275086541979093</c:v>
                </c:pt>
                <c:pt idx="19">
                  <c:v>7.5543279306819748</c:v>
                </c:pt>
                <c:pt idx="20">
                  <c:v>8.7152991631000845</c:v>
                </c:pt>
                <c:pt idx="21">
                  <c:v>9.69504989392453</c:v>
                </c:pt>
                <c:pt idx="22">
                  <c:v>10.698098250580824</c:v>
                </c:pt>
                <c:pt idx="23">
                  <c:v>12.067569845764996</c:v>
                </c:pt>
                <c:pt idx="24">
                  <c:v>13.015090144076211</c:v>
                </c:pt>
                <c:pt idx="25">
                  <c:v>14.139355532872687</c:v>
                </c:pt>
                <c:pt idx="26">
                  <c:v>15.359393506766704</c:v>
                </c:pt>
                <c:pt idx="27">
                  <c:v>16.455783269793578</c:v>
                </c:pt>
                <c:pt idx="28">
                  <c:v>17.56904757451025</c:v>
                </c:pt>
                <c:pt idx="29">
                  <c:v>18.582196471353072</c:v>
                </c:pt>
                <c:pt idx="30">
                  <c:v>19.769925931191594</c:v>
                </c:pt>
                <c:pt idx="31">
                  <c:v>21.008686117890395</c:v>
                </c:pt>
                <c:pt idx="32">
                  <c:v>22.05994116165299</c:v>
                </c:pt>
                <c:pt idx="33">
                  <c:v>23.151589659842728</c:v>
                </c:pt>
                <c:pt idx="34">
                  <c:v>24.334634748308062</c:v>
                </c:pt>
                <c:pt idx="35">
                  <c:v>25.285589496721649</c:v>
                </c:pt>
                <c:pt idx="36">
                  <c:v>26.583581767948679</c:v>
                </c:pt>
                <c:pt idx="37">
                  <c:v>27.670689453626323</c:v>
                </c:pt>
                <c:pt idx="38">
                  <c:v>28.836516739013625</c:v>
                </c:pt>
                <c:pt idx="39">
                  <c:v>29.874526693220989</c:v>
                </c:pt>
                <c:pt idx="40">
                  <c:v>31.142304282084972</c:v>
                </c:pt>
                <c:pt idx="41">
                  <c:v>32.161034299929611</c:v>
                </c:pt>
                <c:pt idx="42">
                  <c:v>33.354288314270342</c:v>
                </c:pt>
                <c:pt idx="43">
                  <c:v>34.573029110183334</c:v>
                </c:pt>
                <c:pt idx="44">
                  <c:v>35.523480357155051</c:v>
                </c:pt>
                <c:pt idx="45">
                  <c:v>36.652706179350531</c:v>
                </c:pt>
                <c:pt idx="46">
                  <c:v>38.049964565007443</c:v>
                </c:pt>
                <c:pt idx="47">
                  <c:v>39.053496557543724</c:v>
                </c:pt>
                <c:pt idx="48">
                  <c:v>40.242174148384997</c:v>
                </c:pt>
                <c:pt idx="49">
                  <c:v>41.375464873653847</c:v>
                </c:pt>
                <c:pt idx="50">
                  <c:v>42.544897570371802</c:v>
                </c:pt>
                <c:pt idx="51">
                  <c:v>43.575946104707043</c:v>
                </c:pt>
                <c:pt idx="52">
                  <c:v>44.794117325706452</c:v>
                </c:pt>
                <c:pt idx="53">
                  <c:v>45.897459993324112</c:v>
                </c:pt>
                <c:pt idx="54">
                  <c:v>47.00928429551135</c:v>
                </c:pt>
                <c:pt idx="55">
                  <c:v>48.167897773576975</c:v>
                </c:pt>
                <c:pt idx="56">
                  <c:v>49.11367466122789</c:v>
                </c:pt>
                <c:pt idx="57">
                  <c:v>50.302028064175694</c:v>
                </c:pt>
                <c:pt idx="58">
                  <c:v>51.500858903277823</c:v>
                </c:pt>
                <c:pt idx="59">
                  <c:v>52.782788390121532</c:v>
                </c:pt>
                <c:pt idx="60">
                  <c:v>53.883822816520407</c:v>
                </c:pt>
                <c:pt idx="61">
                  <c:v>54.976329437283567</c:v>
                </c:pt>
                <c:pt idx="62">
                  <c:v>56.011372142864161</c:v>
                </c:pt>
                <c:pt idx="63">
                  <c:v>57.244283392300289</c:v>
                </c:pt>
                <c:pt idx="64">
                  <c:v>58.321728972050195</c:v>
                </c:pt>
                <c:pt idx="65">
                  <c:v>59.529083407375126</c:v>
                </c:pt>
                <c:pt idx="66">
                  <c:v>60.596006281620667</c:v>
                </c:pt>
                <c:pt idx="67">
                  <c:v>61.777814135605105</c:v>
                </c:pt>
                <c:pt idx="68">
                  <c:v>62.836220872602006</c:v>
                </c:pt>
                <c:pt idx="69">
                  <c:v>63.979728112038373</c:v>
                </c:pt>
                <c:pt idx="70">
                  <c:v>65.308205954760254</c:v>
                </c:pt>
                <c:pt idx="71">
                  <c:v>66.187916968323293</c:v>
                </c:pt>
                <c:pt idx="72">
                  <c:v>67.512262355889689</c:v>
                </c:pt>
                <c:pt idx="73">
                  <c:v>68.562181794181086</c:v>
                </c:pt>
                <c:pt idx="74">
                  <c:v>69.556802654159881</c:v>
                </c:pt>
                <c:pt idx="75">
                  <c:v>70.757785254960623</c:v>
                </c:pt>
                <c:pt idx="76">
                  <c:v>71.76935383975831</c:v>
                </c:pt>
                <c:pt idx="77">
                  <c:v>72.823588417446516</c:v>
                </c:pt>
                <c:pt idx="78">
                  <c:v>73.884223966618237</c:v>
                </c:pt>
                <c:pt idx="79">
                  <c:v>75.104419318284314</c:v>
                </c:pt>
                <c:pt idx="80">
                  <c:v>76.254438174079993</c:v>
                </c:pt>
                <c:pt idx="81">
                  <c:v>77.289614878314609</c:v>
                </c:pt>
                <c:pt idx="82">
                  <c:v>78.424717466832178</c:v>
                </c:pt>
                <c:pt idx="83">
                  <c:v>79.638631148358783</c:v>
                </c:pt>
                <c:pt idx="84">
                  <c:v>80.693042330545751</c:v>
                </c:pt>
                <c:pt idx="85">
                  <c:v>81.764503344444535</c:v>
                </c:pt>
                <c:pt idx="86">
                  <c:v>82.904065081594396</c:v>
                </c:pt>
                <c:pt idx="87">
                  <c:v>83.886261880751221</c:v>
                </c:pt>
                <c:pt idx="88">
                  <c:v>85.013089021063536</c:v>
                </c:pt>
                <c:pt idx="89">
                  <c:v>86.029404308791698</c:v>
                </c:pt>
                <c:pt idx="90">
                  <c:v>87.028746954994972</c:v>
                </c:pt>
                <c:pt idx="91">
                  <c:v>88.294010357899623</c:v>
                </c:pt>
                <c:pt idx="92">
                  <c:v>89.39128674072073</c:v>
                </c:pt>
                <c:pt idx="93">
                  <c:v>90.473722966898364</c:v>
                </c:pt>
                <c:pt idx="94">
                  <c:v>91.668926974193326</c:v>
                </c:pt>
                <c:pt idx="95">
                  <c:v>92.672774379077723</c:v>
                </c:pt>
                <c:pt idx="96">
                  <c:v>93.704327659004491</c:v>
                </c:pt>
                <c:pt idx="97">
                  <c:v>94.850795076367106</c:v>
                </c:pt>
                <c:pt idx="98">
                  <c:v>95.67827338110861</c:v>
                </c:pt>
                <c:pt idx="99">
                  <c:v>96.833368379671214</c:v>
                </c:pt>
                <c:pt idx="100">
                  <c:v>97.916234706329305</c:v>
                </c:pt>
                <c:pt idx="101">
                  <c:v>98.911939585228026</c:v>
                </c:pt>
                <c:pt idx="102">
                  <c:v>100.05660133793772</c:v>
                </c:pt>
                <c:pt idx="103">
                  <c:v>101.18431624010771</c:v>
                </c:pt>
                <c:pt idx="104">
                  <c:v>102.13981321336995</c:v>
                </c:pt>
                <c:pt idx="105">
                  <c:v>103.19960651983878</c:v>
                </c:pt>
                <c:pt idx="106">
                  <c:v>104.38929532457561</c:v>
                </c:pt>
                <c:pt idx="107">
                  <c:v>105.21739805285452</c:v>
                </c:pt>
                <c:pt idx="108">
                  <c:v>106.21148828399545</c:v>
                </c:pt>
                <c:pt idx="109">
                  <c:v>107.35668167651369</c:v>
                </c:pt>
                <c:pt idx="110">
                  <c:v>108.47005199440328</c:v>
                </c:pt>
                <c:pt idx="111">
                  <c:v>109.51756634944756</c:v>
                </c:pt>
                <c:pt idx="112">
                  <c:v>110.57805049463161</c:v>
                </c:pt>
                <c:pt idx="113">
                  <c:v>111.56405932254587</c:v>
                </c:pt>
                <c:pt idx="114">
                  <c:v>112.54802952832419</c:v>
                </c:pt>
                <c:pt idx="115">
                  <c:v>113.59803401688404</c:v>
                </c:pt>
                <c:pt idx="116">
                  <c:v>114.69493170974923</c:v>
                </c:pt>
                <c:pt idx="117">
                  <c:v>115.77916254558428</c:v>
                </c:pt>
                <c:pt idx="118">
                  <c:v>116.75092063000294</c:v>
                </c:pt>
                <c:pt idx="119">
                  <c:v>117.73750088871454</c:v>
                </c:pt>
                <c:pt idx="120">
                  <c:v>118.70928922794617</c:v>
                </c:pt>
                <c:pt idx="121">
                  <c:v>119.92795705160184</c:v>
                </c:pt>
                <c:pt idx="122">
                  <c:v>120.92973713823858</c:v>
                </c:pt>
                <c:pt idx="123">
                  <c:v>121.92098555582847</c:v>
                </c:pt>
                <c:pt idx="124">
                  <c:v>122.87215445509517</c:v>
                </c:pt>
                <c:pt idx="125">
                  <c:v>123.87213871483677</c:v>
                </c:pt>
                <c:pt idx="126">
                  <c:v>124.83393761355295</c:v>
                </c:pt>
                <c:pt idx="127">
                  <c:v>125.81286906810651</c:v>
                </c:pt>
                <c:pt idx="128">
                  <c:v>126.86851049151059</c:v>
                </c:pt>
                <c:pt idx="129">
                  <c:v>127.83916236259437</c:v>
                </c:pt>
                <c:pt idx="130">
                  <c:v>128.71873839923785</c:v>
                </c:pt>
                <c:pt idx="131">
                  <c:v>129.83645403499304</c:v>
                </c:pt>
                <c:pt idx="132">
                  <c:v>130.71597771016889</c:v>
                </c:pt>
                <c:pt idx="133">
                  <c:v>131.75308443582963</c:v>
                </c:pt>
                <c:pt idx="134">
                  <c:v>132.83926142282476</c:v>
                </c:pt>
                <c:pt idx="135">
                  <c:v>133.86598613854804</c:v>
                </c:pt>
                <c:pt idx="136">
                  <c:v>134.69743089219585</c:v>
                </c:pt>
                <c:pt idx="137">
                  <c:v>135.71165742250358</c:v>
                </c:pt>
                <c:pt idx="138">
                  <c:v>136.8983990825802</c:v>
                </c:pt>
                <c:pt idx="139">
                  <c:v>138.01505424529461</c:v>
                </c:pt>
                <c:pt idx="140">
                  <c:v>138.67852954742557</c:v>
                </c:pt>
                <c:pt idx="141">
                  <c:v>139.77204887449037</c:v>
                </c:pt>
                <c:pt idx="142">
                  <c:v>140.71717065072451</c:v>
                </c:pt>
                <c:pt idx="143">
                  <c:v>141.8131204119947</c:v>
                </c:pt>
                <c:pt idx="144">
                  <c:v>142.70700999969037</c:v>
                </c:pt>
                <c:pt idx="145">
                  <c:v>143.58401051236009</c:v>
                </c:pt>
                <c:pt idx="146">
                  <c:v>144.64634420785188</c:v>
                </c:pt>
                <c:pt idx="147">
                  <c:v>145.60452394108935</c:v>
                </c:pt>
                <c:pt idx="148">
                  <c:v>146.6804595764784</c:v>
                </c:pt>
                <c:pt idx="149">
                  <c:v>147.61340918031962</c:v>
                </c:pt>
                <c:pt idx="150">
                  <c:v>148.52734901907237</c:v>
                </c:pt>
                <c:pt idx="151">
                  <c:v>149.56492236812866</c:v>
                </c:pt>
                <c:pt idx="152">
                  <c:v>150.55794621323952</c:v>
                </c:pt>
                <c:pt idx="153">
                  <c:v>151.41060577738244</c:v>
                </c:pt>
                <c:pt idx="154">
                  <c:v>152.549341731792</c:v>
                </c:pt>
                <c:pt idx="155">
                  <c:v>153.41297702463825</c:v>
                </c:pt>
                <c:pt idx="156">
                  <c:v>154.48544892859408</c:v>
                </c:pt>
                <c:pt idx="157">
                  <c:v>155.53679920712278</c:v>
                </c:pt>
                <c:pt idx="158">
                  <c:v>156.37749696622984</c:v>
                </c:pt>
                <c:pt idx="159">
                  <c:v>157.35959095210828</c:v>
                </c:pt>
                <c:pt idx="160">
                  <c:v>158.39656337835376</c:v>
                </c:pt>
                <c:pt idx="161">
                  <c:v>159.28675649738244</c:v>
                </c:pt>
                <c:pt idx="162">
                  <c:v>160.33260035491026</c:v>
                </c:pt>
                <c:pt idx="163">
                  <c:v>161.4190963265473</c:v>
                </c:pt>
                <c:pt idx="164">
                  <c:v>162.23739006476345</c:v>
                </c:pt>
                <c:pt idx="165">
                  <c:v>163.33064233786067</c:v>
                </c:pt>
                <c:pt idx="166">
                  <c:v>164.23741322567872</c:v>
                </c:pt>
                <c:pt idx="167">
                  <c:v>165.30123446814846</c:v>
                </c:pt>
                <c:pt idx="168">
                  <c:v>166.13515964239249</c:v>
                </c:pt>
                <c:pt idx="169">
                  <c:v>167.23344789275265</c:v>
                </c:pt>
                <c:pt idx="170">
                  <c:v>168.20409728222046</c:v>
                </c:pt>
                <c:pt idx="171">
                  <c:v>169.09609933392514</c:v>
                </c:pt>
                <c:pt idx="172">
                  <c:v>170.11063210581477</c:v>
                </c:pt>
                <c:pt idx="173">
                  <c:v>171.01794380470324</c:v>
                </c:pt>
                <c:pt idx="174">
                  <c:v>171.84020263961267</c:v>
                </c:pt>
                <c:pt idx="175">
                  <c:v>172.86510498218149</c:v>
                </c:pt>
                <c:pt idx="176">
                  <c:v>173.81774849265497</c:v>
                </c:pt>
                <c:pt idx="177">
                  <c:v>174.79403607394772</c:v>
                </c:pt>
                <c:pt idx="178">
                  <c:v>175.62870613078974</c:v>
                </c:pt>
                <c:pt idx="179">
                  <c:v>176.7951242697352</c:v>
                </c:pt>
                <c:pt idx="180">
                  <c:v>177.54395291049869</c:v>
                </c:pt>
                <c:pt idx="181">
                  <c:v>178.65750811291085</c:v>
                </c:pt>
                <c:pt idx="182">
                  <c:v>179.68814230898212</c:v>
                </c:pt>
                <c:pt idx="183">
                  <c:v>180.59533522641519</c:v>
                </c:pt>
                <c:pt idx="184">
                  <c:v>181.59551430921493</c:v>
                </c:pt>
                <c:pt idx="185">
                  <c:v>182.49887931448916</c:v>
                </c:pt>
                <c:pt idx="186">
                  <c:v>183.33208381159238</c:v>
                </c:pt>
                <c:pt idx="187">
                  <c:v>184.35315403635744</c:v>
                </c:pt>
                <c:pt idx="188">
                  <c:v>185.32753149273773</c:v>
                </c:pt>
                <c:pt idx="189">
                  <c:v>186.36824703915241</c:v>
                </c:pt>
                <c:pt idx="190">
                  <c:v>187.14805483155035</c:v>
                </c:pt>
                <c:pt idx="191">
                  <c:v>188.1849731514952</c:v>
                </c:pt>
                <c:pt idx="192">
                  <c:v>189.05787269953257</c:v>
                </c:pt>
                <c:pt idx="193">
                  <c:v>190.2147166732328</c:v>
                </c:pt>
                <c:pt idx="194">
                  <c:v>191.13287060735203</c:v>
                </c:pt>
                <c:pt idx="195">
                  <c:v>192.06191802166984</c:v>
                </c:pt>
                <c:pt idx="196">
                  <c:v>193.01598875270645</c:v>
                </c:pt>
                <c:pt idx="197">
                  <c:v>193.94978372866078</c:v>
                </c:pt>
                <c:pt idx="198">
                  <c:v>194.76430971716982</c:v>
                </c:pt>
                <c:pt idx="199">
                  <c:v>195.92691231901674</c:v>
                </c:pt>
                <c:pt idx="200">
                  <c:v>196.71415554255134</c:v>
                </c:pt>
                <c:pt idx="201">
                  <c:v>197.66596393677295</c:v>
                </c:pt>
                <c:pt idx="202">
                  <c:v>198.66001378349563</c:v>
                </c:pt>
                <c:pt idx="203">
                  <c:v>199.59098347305473</c:v>
                </c:pt>
                <c:pt idx="204">
                  <c:v>200.56916123411881</c:v>
                </c:pt>
                <c:pt idx="205">
                  <c:v>201.57961354010777</c:v>
                </c:pt>
                <c:pt idx="206">
                  <c:v>202.3447867024887</c:v>
                </c:pt>
                <c:pt idx="207">
                  <c:v>203.30235598077417</c:v>
                </c:pt>
                <c:pt idx="208">
                  <c:v>204.29591263701397</c:v>
                </c:pt>
                <c:pt idx="209">
                  <c:v>205.15364138802869</c:v>
                </c:pt>
                <c:pt idx="210">
                  <c:v>206.2038250778765</c:v>
                </c:pt>
                <c:pt idx="211">
                  <c:v>207.16670971100078</c:v>
                </c:pt>
                <c:pt idx="212">
                  <c:v>208.13839852387594</c:v>
                </c:pt>
                <c:pt idx="213">
                  <c:v>209.07403582791102</c:v>
                </c:pt>
                <c:pt idx="214">
                  <c:v>210.06076657348365</c:v>
                </c:pt>
                <c:pt idx="215">
                  <c:v>210.76193685053229</c:v>
                </c:pt>
                <c:pt idx="216">
                  <c:v>211.85220420345175</c:v>
                </c:pt>
                <c:pt idx="217">
                  <c:v>212.7440367046392</c:v>
                </c:pt>
                <c:pt idx="218">
                  <c:v>213.71519639658646</c:v>
                </c:pt>
                <c:pt idx="219">
                  <c:v>214.6973149131677</c:v>
                </c:pt>
                <c:pt idx="220">
                  <c:v>215.69864053928106</c:v>
                </c:pt>
                <c:pt idx="221">
                  <c:v>216.71553753923399</c:v>
                </c:pt>
                <c:pt idx="222">
                  <c:v>217.64507718137176</c:v>
                </c:pt>
                <c:pt idx="223">
                  <c:v>218.53854793318854</c:v>
                </c:pt>
                <c:pt idx="224">
                  <c:v>219.60760152913261</c:v>
                </c:pt>
                <c:pt idx="225">
                  <c:v>220.443706859906</c:v>
                </c:pt>
                <c:pt idx="226">
                  <c:v>221.43852439163169</c:v>
                </c:pt>
                <c:pt idx="227">
                  <c:v>222.47854112357822</c:v>
                </c:pt>
                <c:pt idx="228">
                  <c:v>223.17667041173621</c:v>
                </c:pt>
                <c:pt idx="229">
                  <c:v>224.157373035917</c:v>
                </c:pt>
                <c:pt idx="230">
                  <c:v>225.20467878182535</c:v>
                </c:pt>
                <c:pt idx="231">
                  <c:v>226.0447885173503</c:v>
                </c:pt>
                <c:pt idx="232">
                  <c:v>226.98141708207876</c:v>
                </c:pt>
                <c:pt idx="233">
                  <c:v>225.83229993624175</c:v>
                </c:pt>
                <c:pt idx="234">
                  <c:v>226.41846581047358</c:v>
                </c:pt>
                <c:pt idx="235">
                  <c:v>226.11678990979672</c:v>
                </c:pt>
                <c:pt idx="236">
                  <c:v>226.96872279784282</c:v>
                </c:pt>
                <c:pt idx="237">
                  <c:v>227.85946212765933</c:v>
                </c:pt>
                <c:pt idx="238">
                  <c:v>228.72060497063757</c:v>
                </c:pt>
                <c:pt idx="239">
                  <c:v>229.60552304672549</c:v>
                </c:pt>
                <c:pt idx="240">
                  <c:v>230.70910348060843</c:v>
                </c:pt>
                <c:pt idx="241">
                  <c:v>231.40835069766894</c:v>
                </c:pt>
                <c:pt idx="242">
                  <c:v>215.53438534239572</c:v>
                </c:pt>
                <c:pt idx="243">
                  <c:v>119.26073154417119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FB5-4E57-9306-A558DF2E1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22592"/>
        <c:axId val="415422984"/>
        <c:extLst>
          <c:ext xmlns:c15="http://schemas.microsoft.com/office/drawing/2012/chart" uri="{02D57815-91ED-43cb-92C2-25804820EDAC}">
            <c15:filteredScatterSeries>
              <c15:ser>
                <c:idx val="4"/>
                <c:order val="4"/>
                <c:tx>
                  <c:v>S2(water)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'S2(water)'!$G$7:$G$141</c15:sqref>
                        </c15:formulaRef>
                      </c:ext>
                    </c:extLst>
                    <c:numCache>
                      <c:formatCode>0.0000</c:formatCode>
                      <c:ptCount val="13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8.2113749999999976E-5</c:v>
                      </c:pt>
                      <c:pt idx="5">
                        <c:v>1.6422750000000001E-4</c:v>
                      </c:pt>
                      <c:pt idx="6">
                        <c:v>2.4634124999999994E-4</c:v>
                      </c:pt>
                      <c:pt idx="7">
                        <c:v>3.284549999999999E-4</c:v>
                      </c:pt>
                      <c:pt idx="8">
                        <c:v>4.1056874999999997E-4</c:v>
                      </c:pt>
                      <c:pt idx="9">
                        <c:v>5.0180625000000002E-4</c:v>
                      </c:pt>
                      <c:pt idx="10">
                        <c:v>5.8392000000000003E-4</c:v>
                      </c:pt>
                      <c:pt idx="11">
                        <c:v>6.6603375000000005E-4</c:v>
                      </c:pt>
                      <c:pt idx="12">
                        <c:v>7.4814749999999996E-4</c:v>
                      </c:pt>
                      <c:pt idx="13">
                        <c:v>8.3026125000000008E-4</c:v>
                      </c:pt>
                      <c:pt idx="14">
                        <c:v>9.123750000000001E-4</c:v>
                      </c:pt>
                      <c:pt idx="15">
                        <c:v>1.0036125E-3</c:v>
                      </c:pt>
                      <c:pt idx="16">
                        <c:v>1.0857262500000001E-3</c:v>
                      </c:pt>
                      <c:pt idx="17">
                        <c:v>1.1678400000000001E-3</c:v>
                      </c:pt>
                      <c:pt idx="18">
                        <c:v>1.2499537499999997E-3</c:v>
                      </c:pt>
                      <c:pt idx="19">
                        <c:v>1.3320674999999999E-3</c:v>
                      </c:pt>
                      <c:pt idx="20">
                        <c:v>1.4141812499999997E-3</c:v>
                      </c:pt>
                      <c:pt idx="21">
                        <c:v>1.5054187499999997E-3</c:v>
                      </c:pt>
                      <c:pt idx="22">
                        <c:v>1.5875324999999997E-3</c:v>
                      </c:pt>
                      <c:pt idx="23">
                        <c:v>1.6696462499999998E-3</c:v>
                      </c:pt>
                      <c:pt idx="24">
                        <c:v>1.75176E-3</c:v>
                      </c:pt>
                      <c:pt idx="25">
                        <c:v>1.83387375E-3</c:v>
                      </c:pt>
                      <c:pt idx="26">
                        <c:v>1.9159874999999998E-3</c:v>
                      </c:pt>
                      <c:pt idx="27">
                        <c:v>2.0072250000000001E-3</c:v>
                      </c:pt>
                      <c:pt idx="28">
                        <c:v>2.0893387499999997E-3</c:v>
                      </c:pt>
                      <c:pt idx="29">
                        <c:v>2.1714524999999997E-3</c:v>
                      </c:pt>
                      <c:pt idx="30">
                        <c:v>2.2535662499999997E-3</c:v>
                      </c:pt>
                      <c:pt idx="31">
                        <c:v>2.3356800000000001E-3</c:v>
                      </c:pt>
                      <c:pt idx="32">
                        <c:v>2.4177937499999997E-3</c:v>
                      </c:pt>
                      <c:pt idx="33">
                        <c:v>2.5090312499999995E-3</c:v>
                      </c:pt>
                      <c:pt idx="34">
                        <c:v>2.5911449999999991E-3</c:v>
                      </c:pt>
                      <c:pt idx="35">
                        <c:v>2.67325875E-3</c:v>
                      </c:pt>
                      <c:pt idx="36">
                        <c:v>2.7553724999999996E-3</c:v>
                      </c:pt>
                      <c:pt idx="37">
                        <c:v>2.8374862499999996E-3</c:v>
                      </c:pt>
                      <c:pt idx="38">
                        <c:v>2.9195999999999996E-3</c:v>
                      </c:pt>
                      <c:pt idx="39">
                        <c:v>3.0108374999999999E-3</c:v>
                      </c:pt>
                      <c:pt idx="40">
                        <c:v>3.0929512499999995E-3</c:v>
                      </c:pt>
                      <c:pt idx="41">
                        <c:v>3.1750649999999995E-3</c:v>
                      </c:pt>
                      <c:pt idx="42">
                        <c:v>3.2571787499999999E-3</c:v>
                      </c:pt>
                      <c:pt idx="43">
                        <c:v>3.3392924999999995E-3</c:v>
                      </c:pt>
                      <c:pt idx="44">
                        <c:v>3.42140625E-3</c:v>
                      </c:pt>
                      <c:pt idx="45">
                        <c:v>3.5126437499999998E-3</c:v>
                      </c:pt>
                      <c:pt idx="46">
                        <c:v>3.5947574999999998E-3</c:v>
                      </c:pt>
                      <c:pt idx="47">
                        <c:v>3.6768712499999994E-3</c:v>
                      </c:pt>
                      <c:pt idx="48">
                        <c:v>3.7589849999999998E-3</c:v>
                      </c:pt>
                      <c:pt idx="49">
                        <c:v>3.8410987499999994E-3</c:v>
                      </c:pt>
                      <c:pt idx="50">
                        <c:v>3.9232125000000003E-3</c:v>
                      </c:pt>
                      <c:pt idx="51">
                        <c:v>4.0144500000000001E-3</c:v>
                      </c:pt>
                      <c:pt idx="52">
                        <c:v>4.0965637499999997E-3</c:v>
                      </c:pt>
                      <c:pt idx="53">
                        <c:v>4.1786775000000002E-3</c:v>
                      </c:pt>
                      <c:pt idx="54">
                        <c:v>4.2607912499999989E-3</c:v>
                      </c:pt>
                      <c:pt idx="55">
                        <c:v>4.3429049999999993E-3</c:v>
                      </c:pt>
                      <c:pt idx="56">
                        <c:v>4.4250187499999998E-3</c:v>
                      </c:pt>
                      <c:pt idx="57">
                        <c:v>4.5162562499999996E-3</c:v>
                      </c:pt>
                      <c:pt idx="58">
                        <c:v>4.5983700000000001E-3</c:v>
                      </c:pt>
                      <c:pt idx="59">
                        <c:v>4.6804837500000005E-3</c:v>
                      </c:pt>
                      <c:pt idx="60">
                        <c:v>4.7625975000000001E-3</c:v>
                      </c:pt>
                      <c:pt idx="61">
                        <c:v>4.8447112499999997E-3</c:v>
                      </c:pt>
                      <c:pt idx="62">
                        <c:v>4.9268250000000001E-3</c:v>
                      </c:pt>
                      <c:pt idx="63">
                        <c:v>5.0180625E-3</c:v>
                      </c:pt>
                      <c:pt idx="64">
                        <c:v>5.1001762499999995E-3</c:v>
                      </c:pt>
                      <c:pt idx="65">
                        <c:v>5.1822899999999983E-3</c:v>
                      </c:pt>
                      <c:pt idx="66">
                        <c:v>5.2644037499999996E-3</c:v>
                      </c:pt>
                      <c:pt idx="67">
                        <c:v>5.3465175E-3</c:v>
                      </c:pt>
                      <c:pt idx="68">
                        <c:v>5.4286312499999987E-3</c:v>
                      </c:pt>
                      <c:pt idx="69">
                        <c:v>5.5198687500000003E-3</c:v>
                      </c:pt>
                      <c:pt idx="70">
                        <c:v>5.6019824999999999E-3</c:v>
                      </c:pt>
                      <c:pt idx="71">
                        <c:v>5.6840962499999995E-3</c:v>
                      </c:pt>
                      <c:pt idx="72">
                        <c:v>5.766209999999999E-3</c:v>
                      </c:pt>
                      <c:pt idx="73">
                        <c:v>5.8483237499999995E-3</c:v>
                      </c:pt>
                      <c:pt idx="74">
                        <c:v>5.9304374999999999E-3</c:v>
                      </c:pt>
                      <c:pt idx="75">
                        <c:v>6.0216749999999998E-3</c:v>
                      </c:pt>
                      <c:pt idx="76">
                        <c:v>6.1037887500000002E-3</c:v>
                      </c:pt>
                      <c:pt idx="77">
                        <c:v>6.1859024999999989E-3</c:v>
                      </c:pt>
                      <c:pt idx="78">
                        <c:v>6.2680162499999994E-3</c:v>
                      </c:pt>
                      <c:pt idx="79">
                        <c:v>6.350129999999999E-3</c:v>
                      </c:pt>
                      <c:pt idx="80">
                        <c:v>6.4322437499999986E-3</c:v>
                      </c:pt>
                      <c:pt idx="81">
                        <c:v>6.5234812499999992E-3</c:v>
                      </c:pt>
                      <c:pt idx="82">
                        <c:v>6.6055949999999988E-3</c:v>
                      </c:pt>
                      <c:pt idx="83">
                        <c:v>6.6877087499999984E-3</c:v>
                      </c:pt>
                      <c:pt idx="84">
                        <c:v>6.7698224999999989E-3</c:v>
                      </c:pt>
                      <c:pt idx="85">
                        <c:v>6.8519362500000002E-3</c:v>
                      </c:pt>
                      <c:pt idx="86">
                        <c:v>6.9340500000000006E-3</c:v>
                      </c:pt>
                      <c:pt idx="87">
                        <c:v>7.0252874999999996E-3</c:v>
                      </c:pt>
                      <c:pt idx="88">
                        <c:v>7.1074012500000009E-3</c:v>
                      </c:pt>
                      <c:pt idx="89">
                        <c:v>7.1895149999999996E-3</c:v>
                      </c:pt>
                      <c:pt idx="90">
                        <c:v>7.2716287500000001E-3</c:v>
                      </c:pt>
                      <c:pt idx="91">
                        <c:v>7.3537424999999988E-3</c:v>
                      </c:pt>
                      <c:pt idx="92">
                        <c:v>7.4358562499999992E-3</c:v>
                      </c:pt>
                      <c:pt idx="93">
                        <c:v>7.5270937499999982E-3</c:v>
                      </c:pt>
                      <c:pt idx="94">
                        <c:v>7.6092074999999995E-3</c:v>
                      </c:pt>
                      <c:pt idx="95">
                        <c:v>7.6913212499999991E-3</c:v>
                      </c:pt>
                      <c:pt idx="96">
                        <c:v>7.7734349999999995E-3</c:v>
                      </c:pt>
                      <c:pt idx="97">
                        <c:v>7.85554875E-3</c:v>
                      </c:pt>
                      <c:pt idx="98">
                        <c:v>7.9376624999999996E-3</c:v>
                      </c:pt>
                      <c:pt idx="99">
                        <c:v>8.0289000000000003E-3</c:v>
                      </c:pt>
                      <c:pt idx="100">
                        <c:v>8.1110137499999999E-3</c:v>
                      </c:pt>
                      <c:pt idx="101">
                        <c:v>8.1931274999999994E-3</c:v>
                      </c:pt>
                      <c:pt idx="102">
                        <c:v>8.275241249999999E-3</c:v>
                      </c:pt>
                      <c:pt idx="103">
                        <c:v>8.3573550000000003E-3</c:v>
                      </c:pt>
                      <c:pt idx="104">
                        <c:v>8.4394687500000017E-3</c:v>
                      </c:pt>
                      <c:pt idx="105">
                        <c:v>8.5307062499999989E-3</c:v>
                      </c:pt>
                      <c:pt idx="106">
                        <c:v>8.6128199999999985E-3</c:v>
                      </c:pt>
                      <c:pt idx="107">
                        <c:v>8.6949337499999998E-3</c:v>
                      </c:pt>
                      <c:pt idx="108">
                        <c:v>8.7770474999999994E-3</c:v>
                      </c:pt>
                      <c:pt idx="109">
                        <c:v>8.8591612499999989E-3</c:v>
                      </c:pt>
                      <c:pt idx="110">
                        <c:v>8.9412750000000003E-3</c:v>
                      </c:pt>
                      <c:pt idx="111">
                        <c:v>9.0325124999999992E-3</c:v>
                      </c:pt>
                      <c:pt idx="112">
                        <c:v>9.1146262499999988E-3</c:v>
                      </c:pt>
                      <c:pt idx="113">
                        <c:v>9.1967400000000001E-3</c:v>
                      </c:pt>
                      <c:pt idx="114">
                        <c:v>9.2788537499999997E-3</c:v>
                      </c:pt>
                      <c:pt idx="115">
                        <c:v>9.360967500000001E-3</c:v>
                      </c:pt>
                      <c:pt idx="116">
                        <c:v>9.4430812499999989E-3</c:v>
                      </c:pt>
                      <c:pt idx="117">
                        <c:v>9.5343187499999978E-3</c:v>
                      </c:pt>
                      <c:pt idx="118">
                        <c:v>9.6164324999999991E-3</c:v>
                      </c:pt>
                      <c:pt idx="119">
                        <c:v>9.6985462500000005E-3</c:v>
                      </c:pt>
                      <c:pt idx="120">
                        <c:v>9.78066E-3</c:v>
                      </c:pt>
                      <c:pt idx="121">
                        <c:v>9.8627737499999996E-3</c:v>
                      </c:pt>
                      <c:pt idx="122">
                        <c:v>9.9448875000000009E-3</c:v>
                      </c:pt>
                      <c:pt idx="123">
                        <c:v>1.0036125E-2</c:v>
                      </c:pt>
                      <c:pt idx="124">
                        <c:v>1.0118238749999999E-2</c:v>
                      </c:pt>
                      <c:pt idx="125">
                        <c:v>1.0200352499999999E-2</c:v>
                      </c:pt>
                      <c:pt idx="126">
                        <c:v>1.028246625E-2</c:v>
                      </c:pt>
                      <c:pt idx="127">
                        <c:v>1.0364579999999997E-2</c:v>
                      </c:pt>
                      <c:pt idx="128">
                        <c:v>1.044669375E-2</c:v>
                      </c:pt>
                      <c:pt idx="129">
                        <c:v>1.0537931249999999E-2</c:v>
                      </c:pt>
                      <c:pt idx="130">
                        <c:v>1.0620045E-2</c:v>
                      </c:pt>
                      <c:pt idx="131">
                        <c:v>1.0702158749999999E-2</c:v>
                      </c:pt>
                      <c:pt idx="132">
                        <c:v>1.0784272499999999E-2</c:v>
                      </c:pt>
                      <c:pt idx="133">
                        <c:v>1.086638625E-2</c:v>
                      </c:pt>
                      <c:pt idx="134">
                        <c:v>1.0912005000000001E-2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'S2(water)'!$F$7:$F$141</c15:sqref>
                        </c15:formulaRef>
                      </c:ext>
                    </c:extLst>
                    <c:numCache>
                      <c:formatCode>General</c:formatCode>
                      <c:ptCount val="135"/>
                      <c:pt idx="0">
                        <c:v>1.5731003700260066E-2</c:v>
                      </c:pt>
                      <c:pt idx="1">
                        <c:v>7.8655018501300328E-3</c:v>
                      </c:pt>
                      <c:pt idx="2">
                        <c:v>0.60039997455992589</c:v>
                      </c:pt>
                      <c:pt idx="3">
                        <c:v>1.5940750416263529</c:v>
                      </c:pt>
                      <c:pt idx="4">
                        <c:v>2.5482838665013445</c:v>
                      </c:pt>
                      <c:pt idx="5">
                        <c:v>3.5364710634260415</c:v>
                      </c:pt>
                      <c:pt idx="6">
                        <c:v>4.5769828032710409</c:v>
                      </c:pt>
                      <c:pt idx="7">
                        <c:v>5.5937957053022238</c:v>
                      </c:pt>
                      <c:pt idx="8">
                        <c:v>6.5973998930994151</c:v>
                      </c:pt>
                      <c:pt idx="9">
                        <c:v>7.6454178821465915</c:v>
                      </c:pt>
                      <c:pt idx="10">
                        <c:v>8.7012339317239071</c:v>
                      </c:pt>
                      <c:pt idx="11">
                        <c:v>9.7857766606430854</c:v>
                      </c:pt>
                      <c:pt idx="12">
                        <c:v>10.836149493683003</c:v>
                      </c:pt>
                      <c:pt idx="13">
                        <c:v>11.875943587007253</c:v>
                      </c:pt>
                      <c:pt idx="14">
                        <c:v>12.9444674392828</c:v>
                      </c:pt>
                      <c:pt idx="15">
                        <c:v>14.020683309028763</c:v>
                      </c:pt>
                      <c:pt idx="16">
                        <c:v>15.078534214536104</c:v>
                      </c:pt>
                      <c:pt idx="17">
                        <c:v>16.133675380202547</c:v>
                      </c:pt>
                      <c:pt idx="18">
                        <c:v>17.162530593354482</c:v>
                      </c:pt>
                      <c:pt idx="19">
                        <c:v>18.267274227734951</c:v>
                      </c:pt>
                      <c:pt idx="20">
                        <c:v>19.371929640149368</c:v>
                      </c:pt>
                      <c:pt idx="21">
                        <c:v>20.403054303614987</c:v>
                      </c:pt>
                      <c:pt idx="22">
                        <c:v>21.502299880003459</c:v>
                      </c:pt>
                      <c:pt idx="23">
                        <c:v>22.611940815668074</c:v>
                      </c:pt>
                      <c:pt idx="24">
                        <c:v>23.700548179256021</c:v>
                      </c:pt>
                      <c:pt idx="25">
                        <c:v>24.775983684050992</c:v>
                      </c:pt>
                      <c:pt idx="26">
                        <c:v>25.78849147175319</c:v>
                      </c:pt>
                      <c:pt idx="27">
                        <c:v>26.88985283480601</c:v>
                      </c:pt>
                      <c:pt idx="28">
                        <c:v>27.975546574854238</c:v>
                      </c:pt>
                      <c:pt idx="29">
                        <c:v>29.105687963383115</c:v>
                      </c:pt>
                      <c:pt idx="30">
                        <c:v>30.159823091553651</c:v>
                      </c:pt>
                      <c:pt idx="31">
                        <c:v>31.192948949472296</c:v>
                      </c:pt>
                      <c:pt idx="32">
                        <c:v>32.322893227069692</c:v>
                      </c:pt>
                      <c:pt idx="33">
                        <c:v>33.392420473252528</c:v>
                      </c:pt>
                      <c:pt idx="34">
                        <c:v>34.462022859351244</c:v>
                      </c:pt>
                      <c:pt idx="35">
                        <c:v>35.487063827489472</c:v>
                      </c:pt>
                      <c:pt idx="36">
                        <c:v>36.627242755465694</c:v>
                      </c:pt>
                      <c:pt idx="37">
                        <c:v>37.683595009151126</c:v>
                      </c:pt>
                      <c:pt idx="38">
                        <c:v>38.752987381247699</c:v>
                      </c:pt>
                      <c:pt idx="39">
                        <c:v>39.871923413637852</c:v>
                      </c:pt>
                      <c:pt idx="40">
                        <c:v>40.917662010491725</c:v>
                      </c:pt>
                      <c:pt idx="41">
                        <c:v>42.015708179482125</c:v>
                      </c:pt>
                      <c:pt idx="42">
                        <c:v>43.092771936274502</c:v>
                      </c:pt>
                      <c:pt idx="43">
                        <c:v>44.188116911075454</c:v>
                      </c:pt>
                      <c:pt idx="44">
                        <c:v>45.259867654350764</c:v>
                      </c:pt>
                      <c:pt idx="45">
                        <c:v>46.352371414340531</c:v>
                      </c:pt>
                      <c:pt idx="46">
                        <c:v>47.426668907957151</c:v>
                      </c:pt>
                      <c:pt idx="47">
                        <c:v>48.537572659231657</c:v>
                      </c:pt>
                      <c:pt idx="48">
                        <c:v>49.619658318803204</c:v>
                      </c:pt>
                      <c:pt idx="49">
                        <c:v>50.746202378278731</c:v>
                      </c:pt>
                      <c:pt idx="50">
                        <c:v>51.768046048666584</c:v>
                      </c:pt>
                      <c:pt idx="51">
                        <c:v>52.894389951491668</c:v>
                      </c:pt>
                      <c:pt idx="52">
                        <c:v>53.955441078284338</c:v>
                      </c:pt>
                      <c:pt idx="53">
                        <c:v>55.079271246487423</c:v>
                      </c:pt>
                      <c:pt idx="54">
                        <c:v>56.129818354750498</c:v>
                      </c:pt>
                      <c:pt idx="55">
                        <c:v>57.182967154986471</c:v>
                      </c:pt>
                      <c:pt idx="56">
                        <c:v>58.238719392599371</c:v>
                      </c:pt>
                      <c:pt idx="57">
                        <c:v>59.320482913178587</c:v>
                      </c:pt>
                      <c:pt idx="58">
                        <c:v>60.391913535700162</c:v>
                      </c:pt>
                      <c:pt idx="59">
                        <c:v>61.52089366202749</c:v>
                      </c:pt>
                      <c:pt idx="60">
                        <c:v>62.54521813696352</c:v>
                      </c:pt>
                      <c:pt idx="61">
                        <c:v>63.632327907386752</c:v>
                      </c:pt>
                      <c:pt idx="62">
                        <c:v>64.698506475751188</c:v>
                      </c:pt>
                      <c:pt idx="63">
                        <c:v>65.712235291441331</c:v>
                      </c:pt>
                      <c:pt idx="64">
                        <c:v>66.765339692748114</c:v>
                      </c:pt>
                      <c:pt idx="65">
                        <c:v>67.873383704568283</c:v>
                      </c:pt>
                      <c:pt idx="66">
                        <c:v>68.913419026843385</c:v>
                      </c:pt>
                      <c:pt idx="67">
                        <c:v>69.935152289653658</c:v>
                      </c:pt>
                      <c:pt idx="68">
                        <c:v>70.988286908881392</c:v>
                      </c:pt>
                      <c:pt idx="69">
                        <c:v>72.036090540996142</c:v>
                      </c:pt>
                      <c:pt idx="70">
                        <c:v>73.091871043034317</c:v>
                      </c:pt>
                      <c:pt idx="71">
                        <c:v>74.10058501501689</c:v>
                      </c:pt>
                      <c:pt idx="72">
                        <c:v>75.119781152510356</c:v>
                      </c:pt>
                      <c:pt idx="73">
                        <c:v>76.207005261452991</c:v>
                      </c:pt>
                      <c:pt idx="74">
                        <c:v>77.299481988745242</c:v>
                      </c:pt>
                      <c:pt idx="75">
                        <c:v>78.287269021879155</c:v>
                      </c:pt>
                      <c:pt idx="76">
                        <c:v>79.314410279165443</c:v>
                      </c:pt>
                      <c:pt idx="77">
                        <c:v>80.310193588224905</c:v>
                      </c:pt>
                      <c:pt idx="78">
                        <c:v>81.358318237377148</c:v>
                      </c:pt>
                      <c:pt idx="79">
                        <c:v>82.403859334016175</c:v>
                      </c:pt>
                      <c:pt idx="80">
                        <c:v>83.381431908183089</c:v>
                      </c:pt>
                      <c:pt idx="81">
                        <c:v>84.440059219901556</c:v>
                      </c:pt>
                      <c:pt idx="82">
                        <c:v>85.422942518095255</c:v>
                      </c:pt>
                      <c:pt idx="83">
                        <c:v>86.377096560739616</c:v>
                      </c:pt>
                      <c:pt idx="84">
                        <c:v>87.35744727039858</c:v>
                      </c:pt>
                      <c:pt idx="85">
                        <c:v>88.335226618865718</c:v>
                      </c:pt>
                      <c:pt idx="86">
                        <c:v>89.318282606138567</c:v>
                      </c:pt>
                      <c:pt idx="87">
                        <c:v>90.322281095748281</c:v>
                      </c:pt>
                      <c:pt idx="88">
                        <c:v>91.281901515971896</c:v>
                      </c:pt>
                      <c:pt idx="89">
                        <c:v>92.291265447948206</c:v>
                      </c:pt>
                      <c:pt idx="90">
                        <c:v>93.271913381344262</c:v>
                      </c:pt>
                      <c:pt idx="91">
                        <c:v>94.218616480934898</c:v>
                      </c:pt>
                      <c:pt idx="92">
                        <c:v>95.23076050608735</c:v>
                      </c:pt>
                      <c:pt idx="93">
                        <c:v>96.185434720177724</c:v>
                      </c:pt>
                      <c:pt idx="94">
                        <c:v>97.134935353003769</c:v>
                      </c:pt>
                      <c:pt idx="95">
                        <c:v>98.123728756983382</c:v>
                      </c:pt>
                      <c:pt idx="96">
                        <c:v>99.11520158348263</c:v>
                      </c:pt>
                      <c:pt idx="97">
                        <c:v>100.0125861626433</c:v>
                      </c:pt>
                      <c:pt idx="98">
                        <c:v>101.01988458409564</c:v>
                      </c:pt>
                      <c:pt idx="99">
                        <c:v>101.96715058624082</c:v>
                      </c:pt>
                      <c:pt idx="100">
                        <c:v>102.94059660673865</c:v>
                      </c:pt>
                      <c:pt idx="101">
                        <c:v>103.90888470351203</c:v>
                      </c:pt>
                      <c:pt idx="102">
                        <c:v>104.88247838864095</c:v>
                      </c:pt>
                      <c:pt idx="103">
                        <c:v>105.79076169252228</c:v>
                      </c:pt>
                      <c:pt idx="104">
                        <c:v>106.8011266252319</c:v>
                      </c:pt>
                      <c:pt idx="105">
                        <c:v>107.75936190381078</c:v>
                      </c:pt>
                      <c:pt idx="106">
                        <c:v>108.72281801254952</c:v>
                      </c:pt>
                      <c:pt idx="107">
                        <c:v>109.64973973496811</c:v>
                      </c:pt>
                      <c:pt idx="108">
                        <c:v>110.63690462585497</c:v>
                      </c:pt>
                      <c:pt idx="109">
                        <c:v>111.54830408684184</c:v>
                      </c:pt>
                      <c:pt idx="110">
                        <c:v>112.50164155225954</c:v>
                      </c:pt>
                      <c:pt idx="111">
                        <c:v>113.42121767245216</c:v>
                      </c:pt>
                      <c:pt idx="112">
                        <c:v>114.41398175515741</c:v>
                      </c:pt>
                      <c:pt idx="113">
                        <c:v>115.29959502222056</c:v>
                      </c:pt>
                      <c:pt idx="114">
                        <c:v>116.2585440319029</c:v>
                      </c:pt>
                      <c:pt idx="115">
                        <c:v>117.19143230025477</c:v>
                      </c:pt>
                      <c:pt idx="116">
                        <c:v>118.19766311516017</c:v>
                      </c:pt>
                      <c:pt idx="117">
                        <c:v>119.09695344116781</c:v>
                      </c:pt>
                      <c:pt idx="118">
                        <c:v>120.05108012680364</c:v>
                      </c:pt>
                      <c:pt idx="119">
                        <c:v>121.01054319830509</c:v>
                      </c:pt>
                      <c:pt idx="120">
                        <c:v>121.90209562922823</c:v>
                      </c:pt>
                      <c:pt idx="121">
                        <c:v>122.85130753844048</c:v>
                      </c:pt>
                      <c:pt idx="122">
                        <c:v>123.7718513796415</c:v>
                      </c:pt>
                      <c:pt idx="123">
                        <c:v>124.71893750890216</c:v>
                      </c:pt>
                      <c:pt idx="124">
                        <c:v>125.68157391580432</c:v>
                      </c:pt>
                      <c:pt idx="125">
                        <c:v>126.58676708015926</c:v>
                      </c:pt>
                      <c:pt idx="126">
                        <c:v>127.49207479717197</c:v>
                      </c:pt>
                      <c:pt idx="127">
                        <c:v>128.3347049759154</c:v>
                      </c:pt>
                      <c:pt idx="128">
                        <c:v>129.27687584198608</c:v>
                      </c:pt>
                      <c:pt idx="129">
                        <c:v>130.14624114139892</c:v>
                      </c:pt>
                      <c:pt idx="130">
                        <c:v>130.37956901045015</c:v>
                      </c:pt>
                      <c:pt idx="131">
                        <c:v>131.14416835123822</c:v>
                      </c:pt>
                      <c:pt idx="132">
                        <c:v>131.94290217295264</c:v>
                      </c:pt>
                      <c:pt idx="133">
                        <c:v>125.2682124372854</c:v>
                      </c:pt>
                      <c:pt idx="134">
                        <c:v>69.36940459065228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5FB5-4E57-9306-A558DF2E1F5F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S3(water)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'S3(water)'!$G$7:$G$131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8.2215000000000012E-5</c:v>
                      </c:pt>
                      <c:pt idx="5">
                        <c:v>1.7356499999999998E-4</c:v>
                      </c:pt>
                      <c:pt idx="6">
                        <c:v>2.5577999999999999E-4</c:v>
                      </c:pt>
                      <c:pt idx="7">
                        <c:v>3.3799500000000001E-4</c:v>
                      </c:pt>
                      <c:pt idx="8">
                        <c:v>4.2021000000000002E-4</c:v>
                      </c:pt>
                      <c:pt idx="9">
                        <c:v>5.0242500000000003E-4</c:v>
                      </c:pt>
                      <c:pt idx="10">
                        <c:v>5.9377499999999995E-4</c:v>
                      </c:pt>
                      <c:pt idx="11">
                        <c:v>6.7599000000000001E-4</c:v>
                      </c:pt>
                      <c:pt idx="12">
                        <c:v>7.5820499999999986E-4</c:v>
                      </c:pt>
                      <c:pt idx="13">
                        <c:v>8.4042000000000003E-4</c:v>
                      </c:pt>
                      <c:pt idx="14">
                        <c:v>9.226350000000001E-4</c:v>
                      </c:pt>
                      <c:pt idx="15">
                        <c:v>1.0048499999999998E-3</c:v>
                      </c:pt>
                      <c:pt idx="16">
                        <c:v>1.0870649999999999E-3</c:v>
                      </c:pt>
                      <c:pt idx="17">
                        <c:v>1.1784149999999999E-3</c:v>
                      </c:pt>
                      <c:pt idx="18">
                        <c:v>1.26063E-3</c:v>
                      </c:pt>
                      <c:pt idx="19">
                        <c:v>1.3428450000000001E-3</c:v>
                      </c:pt>
                      <c:pt idx="20">
                        <c:v>1.4250599999999999E-3</c:v>
                      </c:pt>
                      <c:pt idx="21">
                        <c:v>1.5072749999999998E-3</c:v>
                      </c:pt>
                      <c:pt idx="22">
                        <c:v>1.58949E-3</c:v>
                      </c:pt>
                      <c:pt idx="23">
                        <c:v>1.6808400000000001E-3</c:v>
                      </c:pt>
                      <c:pt idx="24">
                        <c:v>1.7630549999999997E-3</c:v>
                      </c:pt>
                      <c:pt idx="25">
                        <c:v>1.8452700000000002E-3</c:v>
                      </c:pt>
                      <c:pt idx="26">
                        <c:v>1.9274849999999998E-3</c:v>
                      </c:pt>
                      <c:pt idx="27">
                        <c:v>2.0097000000000001E-3</c:v>
                      </c:pt>
                      <c:pt idx="28">
                        <c:v>2.1010500000000001E-3</c:v>
                      </c:pt>
                      <c:pt idx="29">
                        <c:v>2.1832650000000002E-3</c:v>
                      </c:pt>
                      <c:pt idx="30">
                        <c:v>2.2654799999999998E-3</c:v>
                      </c:pt>
                      <c:pt idx="31">
                        <c:v>2.3476949999999999E-3</c:v>
                      </c:pt>
                      <c:pt idx="32">
                        <c:v>2.42991E-3</c:v>
                      </c:pt>
                      <c:pt idx="33">
                        <c:v>2.512125E-3</c:v>
                      </c:pt>
                      <c:pt idx="34">
                        <c:v>2.5943400000000001E-3</c:v>
                      </c:pt>
                      <c:pt idx="35">
                        <c:v>2.6856899999999993E-3</c:v>
                      </c:pt>
                      <c:pt idx="36">
                        <c:v>2.7679049999999998E-3</c:v>
                      </c:pt>
                      <c:pt idx="37">
                        <c:v>2.8501199999999998E-3</c:v>
                      </c:pt>
                      <c:pt idx="38">
                        <c:v>2.9323350000000003E-3</c:v>
                      </c:pt>
                      <c:pt idx="39">
                        <c:v>3.0145499999999995E-3</c:v>
                      </c:pt>
                      <c:pt idx="40">
                        <c:v>3.096765E-3</c:v>
                      </c:pt>
                      <c:pt idx="41">
                        <c:v>3.188115E-3</c:v>
                      </c:pt>
                      <c:pt idx="42">
                        <c:v>3.2703299999999997E-3</c:v>
                      </c:pt>
                      <c:pt idx="43">
                        <c:v>3.3525450000000002E-3</c:v>
                      </c:pt>
                      <c:pt idx="44">
                        <c:v>3.4347600000000002E-3</c:v>
                      </c:pt>
                      <c:pt idx="45">
                        <c:v>3.5169749999999999E-3</c:v>
                      </c:pt>
                      <c:pt idx="46">
                        <c:v>3.6083249999999999E-3</c:v>
                      </c:pt>
                      <c:pt idx="47">
                        <c:v>3.6905400000000004E-3</c:v>
                      </c:pt>
                      <c:pt idx="48">
                        <c:v>3.7727550000000005E-3</c:v>
                      </c:pt>
                      <c:pt idx="49">
                        <c:v>3.8549699999999997E-3</c:v>
                      </c:pt>
                      <c:pt idx="50">
                        <c:v>3.9371849999999993E-3</c:v>
                      </c:pt>
                      <c:pt idx="51">
                        <c:v>4.0194000000000002E-3</c:v>
                      </c:pt>
                      <c:pt idx="52">
                        <c:v>4.1016149999999994E-3</c:v>
                      </c:pt>
                      <c:pt idx="53">
                        <c:v>4.1929649999999999E-3</c:v>
                      </c:pt>
                      <c:pt idx="54">
                        <c:v>4.27518E-3</c:v>
                      </c:pt>
                      <c:pt idx="55">
                        <c:v>4.357395E-3</c:v>
                      </c:pt>
                      <c:pt idx="56">
                        <c:v>4.4396100000000001E-3</c:v>
                      </c:pt>
                      <c:pt idx="57">
                        <c:v>4.5218249999999993E-3</c:v>
                      </c:pt>
                      <c:pt idx="58">
                        <c:v>4.6131750000000006E-3</c:v>
                      </c:pt>
                      <c:pt idx="59">
                        <c:v>4.6953899999999998E-3</c:v>
                      </c:pt>
                      <c:pt idx="60">
                        <c:v>4.7776049999999999E-3</c:v>
                      </c:pt>
                      <c:pt idx="61">
                        <c:v>4.8598199999999999E-3</c:v>
                      </c:pt>
                      <c:pt idx="62">
                        <c:v>4.9420350000000009E-3</c:v>
                      </c:pt>
                      <c:pt idx="63">
                        <c:v>5.0242500000000001E-3</c:v>
                      </c:pt>
                      <c:pt idx="64">
                        <c:v>5.1156000000000005E-3</c:v>
                      </c:pt>
                      <c:pt idx="65">
                        <c:v>5.1978150000000015E-3</c:v>
                      </c:pt>
                      <c:pt idx="66">
                        <c:v>5.2800299999999998E-3</c:v>
                      </c:pt>
                      <c:pt idx="67">
                        <c:v>5.3622449999999999E-3</c:v>
                      </c:pt>
                      <c:pt idx="68">
                        <c:v>5.4444599999999991E-3</c:v>
                      </c:pt>
                      <c:pt idx="69">
                        <c:v>5.526675E-3</c:v>
                      </c:pt>
                      <c:pt idx="70">
                        <c:v>5.6180249999999996E-3</c:v>
                      </c:pt>
                      <c:pt idx="71">
                        <c:v>5.7002399999999996E-3</c:v>
                      </c:pt>
                      <c:pt idx="72">
                        <c:v>5.7824549999999997E-3</c:v>
                      </c:pt>
                      <c:pt idx="73">
                        <c:v>5.8646700000000006E-3</c:v>
                      </c:pt>
                      <c:pt idx="74">
                        <c:v>5.9468849999999998E-3</c:v>
                      </c:pt>
                      <c:pt idx="75">
                        <c:v>6.029099999999999E-3</c:v>
                      </c:pt>
                      <c:pt idx="76">
                        <c:v>6.1204500000000004E-3</c:v>
                      </c:pt>
                      <c:pt idx="77">
                        <c:v>6.2026649999999996E-3</c:v>
                      </c:pt>
                      <c:pt idx="78">
                        <c:v>6.2848800000000005E-3</c:v>
                      </c:pt>
                      <c:pt idx="79">
                        <c:v>6.3670949999999997E-3</c:v>
                      </c:pt>
                      <c:pt idx="80">
                        <c:v>6.4493099999999989E-3</c:v>
                      </c:pt>
                      <c:pt idx="81">
                        <c:v>6.5315249999999998E-3</c:v>
                      </c:pt>
                      <c:pt idx="82">
                        <c:v>6.6228749999999994E-3</c:v>
                      </c:pt>
                      <c:pt idx="83">
                        <c:v>6.7050900000000004E-3</c:v>
                      </c:pt>
                      <c:pt idx="84">
                        <c:v>6.7873050000000004E-3</c:v>
                      </c:pt>
                      <c:pt idx="85">
                        <c:v>6.8695200000000005E-3</c:v>
                      </c:pt>
                      <c:pt idx="86">
                        <c:v>6.9517349999999997E-3</c:v>
                      </c:pt>
                      <c:pt idx="87">
                        <c:v>7.0339499999999998E-3</c:v>
                      </c:pt>
                      <c:pt idx="88">
                        <c:v>7.1161650000000007E-3</c:v>
                      </c:pt>
                      <c:pt idx="89">
                        <c:v>7.2075150000000003E-3</c:v>
                      </c:pt>
                      <c:pt idx="90">
                        <c:v>7.2897299999999995E-3</c:v>
                      </c:pt>
                      <c:pt idx="91">
                        <c:v>7.3719450000000013E-3</c:v>
                      </c:pt>
                      <c:pt idx="92">
                        <c:v>7.4541600000000005E-3</c:v>
                      </c:pt>
                      <c:pt idx="93">
                        <c:v>7.5363749999999988E-3</c:v>
                      </c:pt>
                      <c:pt idx="94">
                        <c:v>7.6277249999999993E-3</c:v>
                      </c:pt>
                      <c:pt idx="95">
                        <c:v>7.7099399999999993E-3</c:v>
                      </c:pt>
                      <c:pt idx="96">
                        <c:v>7.7921550000000003E-3</c:v>
                      </c:pt>
                      <c:pt idx="97">
                        <c:v>7.8743699999999986E-3</c:v>
                      </c:pt>
                      <c:pt idx="98">
                        <c:v>7.9565849999999987E-3</c:v>
                      </c:pt>
                      <c:pt idx="99">
                        <c:v>8.0388000000000005E-3</c:v>
                      </c:pt>
                      <c:pt idx="100">
                        <c:v>8.1301499999999992E-3</c:v>
                      </c:pt>
                      <c:pt idx="101">
                        <c:v>8.212365000000001E-3</c:v>
                      </c:pt>
                      <c:pt idx="102">
                        <c:v>8.294580000000001E-3</c:v>
                      </c:pt>
                      <c:pt idx="103">
                        <c:v>8.3767950000000011E-3</c:v>
                      </c:pt>
                      <c:pt idx="104">
                        <c:v>8.4590099999999994E-3</c:v>
                      </c:pt>
                      <c:pt idx="105">
                        <c:v>8.5412249999999995E-3</c:v>
                      </c:pt>
                      <c:pt idx="106">
                        <c:v>8.632575E-3</c:v>
                      </c:pt>
                      <c:pt idx="107">
                        <c:v>8.71479E-3</c:v>
                      </c:pt>
                      <c:pt idx="108">
                        <c:v>8.7970049999999984E-3</c:v>
                      </c:pt>
                      <c:pt idx="109">
                        <c:v>8.8792200000000002E-3</c:v>
                      </c:pt>
                      <c:pt idx="110">
                        <c:v>8.9614350000000002E-3</c:v>
                      </c:pt>
                      <c:pt idx="111">
                        <c:v>9.0436499999999986E-3</c:v>
                      </c:pt>
                      <c:pt idx="112">
                        <c:v>9.134999999999999E-3</c:v>
                      </c:pt>
                      <c:pt idx="113">
                        <c:v>9.2172149999999991E-3</c:v>
                      </c:pt>
                      <c:pt idx="114">
                        <c:v>9.2994300000000009E-3</c:v>
                      </c:pt>
                      <c:pt idx="115">
                        <c:v>9.3816449999999992E-3</c:v>
                      </c:pt>
                      <c:pt idx="116">
                        <c:v>9.463860000000001E-3</c:v>
                      </c:pt>
                      <c:pt idx="117">
                        <c:v>9.5460749999999994E-3</c:v>
                      </c:pt>
                      <c:pt idx="118">
                        <c:v>9.6374249999999998E-3</c:v>
                      </c:pt>
                      <c:pt idx="119">
                        <c:v>9.7196399999999999E-3</c:v>
                      </c:pt>
                      <c:pt idx="120">
                        <c:v>9.8018549999999999E-3</c:v>
                      </c:pt>
                      <c:pt idx="121">
                        <c:v>9.8840700000000017E-3</c:v>
                      </c:pt>
                      <c:pt idx="122">
                        <c:v>9.9662849999999983E-3</c:v>
                      </c:pt>
                      <c:pt idx="123">
                        <c:v>1.00485E-2</c:v>
                      </c:pt>
                      <c:pt idx="124">
                        <c:v>1.0057635000000001E-2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'S3(water)'!$F$7:$F$131</c15:sqref>
                        </c15:formulaRef>
                      </c:ext>
                    </c:extLst>
                    <c:numCache>
                      <c:formatCode>General</c:formatCode>
                      <c:ptCount val="125"/>
                      <c:pt idx="0">
                        <c:v>3.3703532939136818E-2</c:v>
                      </c:pt>
                      <c:pt idx="1">
                        <c:v>1.814805619799675E-2</c:v>
                      </c:pt>
                      <c:pt idx="2">
                        <c:v>4.9259009680276883E-2</c:v>
                      </c:pt>
                      <c:pt idx="3">
                        <c:v>0.74666288357472321</c:v>
                      </c:pt>
                      <c:pt idx="4">
                        <c:v>1.7136016138930272</c:v>
                      </c:pt>
                      <c:pt idx="5">
                        <c:v>2.786704202631578</c:v>
                      </c:pt>
                      <c:pt idx="6">
                        <c:v>3.8700724736402079</c:v>
                      </c:pt>
                      <c:pt idx="7">
                        <c:v>4.9766564747183057</c:v>
                      </c:pt>
                      <c:pt idx="8">
                        <c:v>6.1168220352868738</c:v>
                      </c:pt>
                      <c:pt idx="9">
                        <c:v>7.2542816089523496</c:v>
                      </c:pt>
                      <c:pt idx="10">
                        <c:v>8.3812158383258648</c:v>
                      </c:pt>
                      <c:pt idx="11">
                        <c:v>9.4951252817356107</c:v>
                      </c:pt>
                      <c:pt idx="12">
                        <c:v>10.621886107287708</c:v>
                      </c:pt>
                      <c:pt idx="13">
                        <c:v>11.808140210067384</c:v>
                      </c:pt>
                      <c:pt idx="14">
                        <c:v>12.973557402966104</c:v>
                      </c:pt>
                      <c:pt idx="15">
                        <c:v>14.177734904809817</c:v>
                      </c:pt>
                      <c:pt idx="16">
                        <c:v>15.26521905319569</c:v>
                      </c:pt>
                      <c:pt idx="17">
                        <c:v>16.476880538527499</c:v>
                      </c:pt>
                      <c:pt idx="18">
                        <c:v>17.667794816987751</c:v>
                      </c:pt>
                      <c:pt idx="19">
                        <c:v>18.863792260620141</c:v>
                      </c:pt>
                      <c:pt idx="20">
                        <c:v>20.064874349392191</c:v>
                      </c:pt>
                      <c:pt idx="21">
                        <c:v>21.219237802380324</c:v>
                      </c:pt>
                      <c:pt idx="22">
                        <c:v>22.433086072225016</c:v>
                      </c:pt>
                      <c:pt idx="23">
                        <c:v>23.641551673323377</c:v>
                      </c:pt>
                      <c:pt idx="24">
                        <c:v>24.78528900568849</c:v>
                      </c:pt>
                      <c:pt idx="25">
                        <c:v>25.949663946480449</c:v>
                      </c:pt>
                      <c:pt idx="26">
                        <c:v>27.137265721910623</c:v>
                      </c:pt>
                      <c:pt idx="27">
                        <c:v>28.322197875049294</c:v>
                      </c:pt>
                      <c:pt idx="28">
                        <c:v>29.522460067211593</c:v>
                      </c:pt>
                      <c:pt idx="29">
                        <c:v>30.709824683230863</c:v>
                      </c:pt>
                      <c:pt idx="30">
                        <c:v>31.943722638797894</c:v>
                      </c:pt>
                      <c:pt idx="31">
                        <c:v>33.174956701845772</c:v>
                      </c:pt>
                      <c:pt idx="32">
                        <c:v>34.30255578130442</c:v>
                      </c:pt>
                      <c:pt idx="33">
                        <c:v>35.523295428509186</c:v>
                      </c:pt>
                      <c:pt idx="34">
                        <c:v>36.736201335468785</c:v>
                      </c:pt>
                      <c:pt idx="35">
                        <c:v>37.9463063524367</c:v>
                      </c:pt>
                      <c:pt idx="36">
                        <c:v>39.096955328264769</c:v>
                      </c:pt>
                      <c:pt idx="37">
                        <c:v>40.351092804596462</c:v>
                      </c:pt>
                      <c:pt idx="38">
                        <c:v>41.550811183669637</c:v>
                      </c:pt>
                      <c:pt idx="39">
                        <c:v>42.727179255467703</c:v>
                      </c:pt>
                      <c:pt idx="40">
                        <c:v>43.890554845885553</c:v>
                      </c:pt>
                      <c:pt idx="41">
                        <c:v>45.113255593185556</c:v>
                      </c:pt>
                      <c:pt idx="42">
                        <c:v>46.364532839037338</c:v>
                      </c:pt>
                      <c:pt idx="43">
                        <c:v>47.509649520302162</c:v>
                      </c:pt>
                      <c:pt idx="44">
                        <c:v>48.734954654540871</c:v>
                      </c:pt>
                      <c:pt idx="45">
                        <c:v>49.975744766427916</c:v>
                      </c:pt>
                      <c:pt idx="46">
                        <c:v>51.133521380785659</c:v>
                      </c:pt>
                      <c:pt idx="47">
                        <c:v>52.394935380216296</c:v>
                      </c:pt>
                      <c:pt idx="48">
                        <c:v>53.578680073060326</c:v>
                      </c:pt>
                      <c:pt idx="49">
                        <c:v>54.770156360567036</c:v>
                      </c:pt>
                      <c:pt idx="50">
                        <c:v>55.974540960577656</c:v>
                      </c:pt>
                      <c:pt idx="51">
                        <c:v>57.163372402468724</c:v>
                      </c:pt>
                      <c:pt idx="52">
                        <c:v>58.378053250201525</c:v>
                      </c:pt>
                      <c:pt idx="53">
                        <c:v>59.600313749509894</c:v>
                      </c:pt>
                      <c:pt idx="54">
                        <c:v>60.77872668524406</c:v>
                      </c:pt>
                      <c:pt idx="55">
                        <c:v>62.037326785404474</c:v>
                      </c:pt>
                      <c:pt idx="56">
                        <c:v>63.171721833426055</c:v>
                      </c:pt>
                      <c:pt idx="57">
                        <c:v>64.399242510569451</c:v>
                      </c:pt>
                      <c:pt idx="58">
                        <c:v>65.585204650590427</c:v>
                      </c:pt>
                      <c:pt idx="59">
                        <c:v>66.810116076198923</c:v>
                      </c:pt>
                      <c:pt idx="60">
                        <c:v>67.996214019936005</c:v>
                      </c:pt>
                      <c:pt idx="61">
                        <c:v>69.182306933148581</c:v>
                      </c:pt>
                      <c:pt idx="62">
                        <c:v>70.394265816666149</c:v>
                      </c:pt>
                      <c:pt idx="63">
                        <c:v>71.593288891595549</c:v>
                      </c:pt>
                      <c:pt idx="64">
                        <c:v>72.735265543395329</c:v>
                      </c:pt>
                      <c:pt idx="65">
                        <c:v>73.957577262513638</c:v>
                      </c:pt>
                      <c:pt idx="66">
                        <c:v>75.154026768305116</c:v>
                      </c:pt>
                      <c:pt idx="67">
                        <c:v>76.353070775792332</c:v>
                      </c:pt>
                      <c:pt idx="68">
                        <c:v>77.53660499729024</c:v>
                      </c:pt>
                      <c:pt idx="69">
                        <c:v>78.629621303620127</c:v>
                      </c:pt>
                      <c:pt idx="70">
                        <c:v>79.838931070367295</c:v>
                      </c:pt>
                      <c:pt idx="71">
                        <c:v>81.02510062837905</c:v>
                      </c:pt>
                      <c:pt idx="72">
                        <c:v>82.151800266246255</c:v>
                      </c:pt>
                      <c:pt idx="73">
                        <c:v>83.374221270084462</c:v>
                      </c:pt>
                      <c:pt idx="74">
                        <c:v>84.503553736912906</c:v>
                      </c:pt>
                      <c:pt idx="75">
                        <c:v>85.656190581449238</c:v>
                      </c:pt>
                      <c:pt idx="76">
                        <c:v>86.764794650660804</c:v>
                      </c:pt>
                      <c:pt idx="77">
                        <c:v>87.904563888663333</c:v>
                      </c:pt>
                      <c:pt idx="78">
                        <c:v>89.054711403802983</c:v>
                      </c:pt>
                      <c:pt idx="79">
                        <c:v>90.160926775545562</c:v>
                      </c:pt>
                      <c:pt idx="80">
                        <c:v>91.313732838070308</c:v>
                      </c:pt>
                      <c:pt idx="81">
                        <c:v>92.45881918029302</c:v>
                      </c:pt>
                      <c:pt idx="82">
                        <c:v>93.549574112111529</c:v>
                      </c:pt>
                      <c:pt idx="83">
                        <c:v>94.681819898871794</c:v>
                      </c:pt>
                      <c:pt idx="84">
                        <c:v>95.816697604238144</c:v>
                      </c:pt>
                      <c:pt idx="85">
                        <c:v>96.912829996683598</c:v>
                      </c:pt>
                      <c:pt idx="86">
                        <c:v>97.949530031630275</c:v>
                      </c:pt>
                      <c:pt idx="87">
                        <c:v>99.076799082273567</c:v>
                      </c:pt>
                      <c:pt idx="88">
                        <c:v>100.16532936487522</c:v>
                      </c:pt>
                      <c:pt idx="89">
                        <c:v>101.25907024445615</c:v>
                      </c:pt>
                      <c:pt idx="90">
                        <c:v>102.38910025734205</c:v>
                      </c:pt>
                      <c:pt idx="91">
                        <c:v>103.49332879001284</c:v>
                      </c:pt>
                      <c:pt idx="92">
                        <c:v>104.55882706312806</c:v>
                      </c:pt>
                      <c:pt idx="93">
                        <c:v>105.66059598177668</c:v>
                      </c:pt>
                      <c:pt idx="94">
                        <c:v>106.74693220131203</c:v>
                      </c:pt>
                      <c:pt idx="95">
                        <c:v>107.83591226571122</c:v>
                      </c:pt>
                      <c:pt idx="96">
                        <c:v>108.90168704783795</c:v>
                      </c:pt>
                      <c:pt idx="97">
                        <c:v>109.9959821920384</c:v>
                      </c:pt>
                      <c:pt idx="98">
                        <c:v>111.02311044713534</c:v>
                      </c:pt>
                      <c:pt idx="99">
                        <c:v>112.0968663678771</c:v>
                      </c:pt>
                      <c:pt idx="100">
                        <c:v>113.17852505912123</c:v>
                      </c:pt>
                      <c:pt idx="101">
                        <c:v>114.26279259778836</c:v>
                      </c:pt>
                      <c:pt idx="102">
                        <c:v>115.38852262046319</c:v>
                      </c:pt>
                      <c:pt idx="103">
                        <c:v>116.44968061922283</c:v>
                      </c:pt>
                      <c:pt idx="104">
                        <c:v>117.49799312324784</c:v>
                      </c:pt>
                      <c:pt idx="105">
                        <c:v>118.59036071703581</c:v>
                      </c:pt>
                      <c:pt idx="106">
                        <c:v>119.67000621185279</c:v>
                      </c:pt>
                      <c:pt idx="107">
                        <c:v>120.71601113437694</c:v>
                      </c:pt>
                      <c:pt idx="108">
                        <c:v>121.79831911903688</c:v>
                      </c:pt>
                      <c:pt idx="109">
                        <c:v>122.88330978249714</c:v>
                      </c:pt>
                      <c:pt idx="110">
                        <c:v>123.97357163303523</c:v>
                      </c:pt>
                      <c:pt idx="111">
                        <c:v>125.06393387811465</c:v>
                      </c:pt>
                      <c:pt idx="112">
                        <c:v>126.08474048175933</c:v>
                      </c:pt>
                      <c:pt idx="113">
                        <c:v>127.14169361337045</c:v>
                      </c:pt>
                      <c:pt idx="114">
                        <c:v>128.22203153110695</c:v>
                      </c:pt>
                      <c:pt idx="115">
                        <c:v>129.29471773407181</c:v>
                      </c:pt>
                      <c:pt idx="116">
                        <c:v>130.29250076434431</c:v>
                      </c:pt>
                      <c:pt idx="117">
                        <c:v>131.38610110166414</c:v>
                      </c:pt>
                      <c:pt idx="118">
                        <c:v>132.46195014021191</c:v>
                      </c:pt>
                      <c:pt idx="119">
                        <c:v>133.48336199481778</c:v>
                      </c:pt>
                      <c:pt idx="120">
                        <c:v>134.50488987278578</c:v>
                      </c:pt>
                      <c:pt idx="121">
                        <c:v>135.57827319469359</c:v>
                      </c:pt>
                      <c:pt idx="122">
                        <c:v>136.62332199890977</c:v>
                      </c:pt>
                      <c:pt idx="123">
                        <c:v>137.61934079959926</c:v>
                      </c:pt>
                      <c:pt idx="124">
                        <c:v>11.289585983221759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B5-4E57-9306-A558DF2E1F5F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S4(water)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'S4(water)'!$G$7:$G$132</c15:sqref>
                        </c15:formulaRef>
                      </c:ext>
                    </c:extLst>
                    <c:numCache>
                      <c:formatCode>General</c:formatCode>
                      <c:ptCount val="12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8.7247499999999994E-5</c:v>
                      </c:pt>
                      <c:pt idx="6">
                        <c:v>1.6577024999999998E-4</c:v>
                      </c:pt>
                      <c:pt idx="7">
                        <c:v>2.4429300000000003E-4</c:v>
                      </c:pt>
                      <c:pt idx="8">
                        <c:v>3.2281575000000004E-4</c:v>
                      </c:pt>
                      <c:pt idx="9">
                        <c:v>4.0133850000000006E-4</c:v>
                      </c:pt>
                      <c:pt idx="10">
                        <c:v>4.7986124999999997E-4</c:v>
                      </c:pt>
                      <c:pt idx="11">
                        <c:v>5.6710875000000002E-4</c:v>
                      </c:pt>
                      <c:pt idx="12">
                        <c:v>6.4563150000000009E-4</c:v>
                      </c:pt>
                      <c:pt idx="13">
                        <c:v>7.2415425000000005E-4</c:v>
                      </c:pt>
                      <c:pt idx="14">
                        <c:v>8.0267700000000012E-4</c:v>
                      </c:pt>
                      <c:pt idx="15">
                        <c:v>8.8119975000000019E-4</c:v>
                      </c:pt>
                      <c:pt idx="16">
                        <c:v>9.5972250000000005E-4</c:v>
                      </c:pt>
                      <c:pt idx="17">
                        <c:v>1.0469700000000001E-3</c:v>
                      </c:pt>
                      <c:pt idx="18">
                        <c:v>1.1254927500000001E-3</c:v>
                      </c:pt>
                      <c:pt idx="19">
                        <c:v>1.2040155000000001E-3</c:v>
                      </c:pt>
                      <c:pt idx="20">
                        <c:v>1.2825382499999998E-3</c:v>
                      </c:pt>
                      <c:pt idx="21">
                        <c:v>1.3610609999999998E-3</c:v>
                      </c:pt>
                      <c:pt idx="22">
                        <c:v>1.43958375E-3</c:v>
                      </c:pt>
                      <c:pt idx="23">
                        <c:v>1.5268312500000001E-3</c:v>
                      </c:pt>
                      <c:pt idx="24">
                        <c:v>1.6053540000000002E-3</c:v>
                      </c:pt>
                      <c:pt idx="25">
                        <c:v>1.6838767499999998E-3</c:v>
                      </c:pt>
                      <c:pt idx="26">
                        <c:v>1.7623995000000004E-3</c:v>
                      </c:pt>
                      <c:pt idx="27">
                        <c:v>1.8409222499999999E-3</c:v>
                      </c:pt>
                      <c:pt idx="28">
                        <c:v>1.9194450000000001E-3</c:v>
                      </c:pt>
                      <c:pt idx="29">
                        <c:v>2.0066925000000002E-3</c:v>
                      </c:pt>
                      <c:pt idx="30">
                        <c:v>2.0852152499999999E-3</c:v>
                      </c:pt>
                      <c:pt idx="31">
                        <c:v>2.1637380000000001E-3</c:v>
                      </c:pt>
                      <c:pt idx="32">
                        <c:v>2.2422607499999999E-3</c:v>
                      </c:pt>
                      <c:pt idx="33">
                        <c:v>2.3207835E-3</c:v>
                      </c:pt>
                      <c:pt idx="34">
                        <c:v>2.3993062500000002E-3</c:v>
                      </c:pt>
                      <c:pt idx="35">
                        <c:v>2.4865537500000003E-3</c:v>
                      </c:pt>
                      <c:pt idx="36">
                        <c:v>2.5650764999999996E-3</c:v>
                      </c:pt>
                      <c:pt idx="37">
                        <c:v>2.6435992499999998E-3</c:v>
                      </c:pt>
                      <c:pt idx="38">
                        <c:v>2.7221219999999996E-3</c:v>
                      </c:pt>
                      <c:pt idx="39">
                        <c:v>2.8006447500000002E-3</c:v>
                      </c:pt>
                      <c:pt idx="40">
                        <c:v>2.8791674999999999E-3</c:v>
                      </c:pt>
                      <c:pt idx="41">
                        <c:v>2.9576902500000001E-3</c:v>
                      </c:pt>
                      <c:pt idx="42">
                        <c:v>3.0449377499999998E-3</c:v>
                      </c:pt>
                      <c:pt idx="43">
                        <c:v>3.1234604999999995E-3</c:v>
                      </c:pt>
                      <c:pt idx="44">
                        <c:v>3.2019832500000001E-3</c:v>
                      </c:pt>
                      <c:pt idx="45">
                        <c:v>3.2805060000000003E-3</c:v>
                      </c:pt>
                      <c:pt idx="46">
                        <c:v>3.3590287500000001E-3</c:v>
                      </c:pt>
                      <c:pt idx="47">
                        <c:v>3.4462762499999997E-3</c:v>
                      </c:pt>
                      <c:pt idx="48">
                        <c:v>3.5247990000000008E-3</c:v>
                      </c:pt>
                      <c:pt idx="49">
                        <c:v>3.6033217499999996E-3</c:v>
                      </c:pt>
                      <c:pt idx="50">
                        <c:v>3.6818444999999998E-3</c:v>
                      </c:pt>
                      <c:pt idx="51">
                        <c:v>3.7603672499999996E-3</c:v>
                      </c:pt>
                      <c:pt idx="52">
                        <c:v>3.8388900000000002E-3</c:v>
                      </c:pt>
                      <c:pt idx="53">
                        <c:v>3.9261375000000003E-3</c:v>
                      </c:pt>
                      <c:pt idx="54">
                        <c:v>4.00466025E-3</c:v>
                      </c:pt>
                      <c:pt idx="55">
                        <c:v>4.0831830000000006E-3</c:v>
                      </c:pt>
                      <c:pt idx="56">
                        <c:v>4.1617057499999995E-3</c:v>
                      </c:pt>
                      <c:pt idx="57">
                        <c:v>4.2402285000000001E-3</c:v>
                      </c:pt>
                      <c:pt idx="58">
                        <c:v>4.3187512499999999E-3</c:v>
                      </c:pt>
                      <c:pt idx="59">
                        <c:v>4.3972739999999996E-3</c:v>
                      </c:pt>
                      <c:pt idx="60">
                        <c:v>4.4845214999999997E-3</c:v>
                      </c:pt>
                      <c:pt idx="61">
                        <c:v>4.5630442500000003E-3</c:v>
                      </c:pt>
                      <c:pt idx="62">
                        <c:v>4.6415670000000001E-3</c:v>
                      </c:pt>
                      <c:pt idx="63">
                        <c:v>4.7200897500000007E-3</c:v>
                      </c:pt>
                      <c:pt idx="64">
                        <c:v>4.7986125000000004E-3</c:v>
                      </c:pt>
                      <c:pt idx="65">
                        <c:v>4.8858600000000005E-3</c:v>
                      </c:pt>
                      <c:pt idx="66">
                        <c:v>4.9643827499999994E-3</c:v>
                      </c:pt>
                      <c:pt idx="67">
                        <c:v>5.0429055E-3</c:v>
                      </c:pt>
                      <c:pt idx="68">
                        <c:v>5.1214282499999998E-3</c:v>
                      </c:pt>
                      <c:pt idx="69">
                        <c:v>5.1999509999999995E-3</c:v>
                      </c:pt>
                      <c:pt idx="70">
                        <c:v>5.2784737500000001E-3</c:v>
                      </c:pt>
                      <c:pt idx="71">
                        <c:v>5.3657212499999994E-3</c:v>
                      </c:pt>
                      <c:pt idx="72">
                        <c:v>5.4442439999999991E-3</c:v>
                      </c:pt>
                      <c:pt idx="73">
                        <c:v>5.5227667499999997E-3</c:v>
                      </c:pt>
                      <c:pt idx="74">
                        <c:v>5.6012895000000004E-3</c:v>
                      </c:pt>
                      <c:pt idx="75">
                        <c:v>5.6798122500000001E-3</c:v>
                      </c:pt>
                      <c:pt idx="76">
                        <c:v>5.7583349999999998E-3</c:v>
                      </c:pt>
                      <c:pt idx="77">
                        <c:v>5.8455825000000008E-3</c:v>
                      </c:pt>
                      <c:pt idx="78">
                        <c:v>5.9241052500000006E-3</c:v>
                      </c:pt>
                      <c:pt idx="79">
                        <c:v>6.0026279999999994E-3</c:v>
                      </c:pt>
                      <c:pt idx="80">
                        <c:v>6.0811507499999992E-3</c:v>
                      </c:pt>
                      <c:pt idx="81">
                        <c:v>6.1596734999999989E-3</c:v>
                      </c:pt>
                      <c:pt idx="82">
                        <c:v>6.2381962499999995E-3</c:v>
                      </c:pt>
                      <c:pt idx="83">
                        <c:v>6.3254437499999996E-3</c:v>
                      </c:pt>
                      <c:pt idx="84">
                        <c:v>6.4039665000000003E-3</c:v>
                      </c:pt>
                      <c:pt idx="85">
                        <c:v>6.48248925E-3</c:v>
                      </c:pt>
                      <c:pt idx="86">
                        <c:v>6.5610120000000006E-3</c:v>
                      </c:pt>
                      <c:pt idx="87">
                        <c:v>6.6395347500000004E-3</c:v>
                      </c:pt>
                      <c:pt idx="88">
                        <c:v>6.7180575000000001E-3</c:v>
                      </c:pt>
                      <c:pt idx="89">
                        <c:v>6.8053049999999993E-3</c:v>
                      </c:pt>
                      <c:pt idx="90">
                        <c:v>6.88382775E-3</c:v>
                      </c:pt>
                      <c:pt idx="91">
                        <c:v>6.9623505000000006E-3</c:v>
                      </c:pt>
                      <c:pt idx="92">
                        <c:v>7.0408732500000003E-3</c:v>
                      </c:pt>
                      <c:pt idx="93">
                        <c:v>7.1193960000000009E-3</c:v>
                      </c:pt>
                      <c:pt idx="94">
                        <c:v>7.1979187499999989E-3</c:v>
                      </c:pt>
                      <c:pt idx="95">
                        <c:v>7.285166249999999E-3</c:v>
                      </c:pt>
                      <c:pt idx="96">
                        <c:v>7.3636889999999997E-3</c:v>
                      </c:pt>
                      <c:pt idx="97">
                        <c:v>7.4422117500000003E-3</c:v>
                      </c:pt>
                      <c:pt idx="98">
                        <c:v>7.5207344999999991E-3</c:v>
                      </c:pt>
                      <c:pt idx="99">
                        <c:v>7.5992572499999998E-3</c:v>
                      </c:pt>
                      <c:pt idx="100">
                        <c:v>7.6777800000000004E-3</c:v>
                      </c:pt>
                      <c:pt idx="101">
                        <c:v>7.7650275000000005E-3</c:v>
                      </c:pt>
                      <c:pt idx="102">
                        <c:v>7.8435502499999993E-3</c:v>
                      </c:pt>
                      <c:pt idx="103">
                        <c:v>7.922073E-3</c:v>
                      </c:pt>
                      <c:pt idx="104">
                        <c:v>8.0005957500000006E-3</c:v>
                      </c:pt>
                      <c:pt idx="105">
                        <c:v>8.0791184999999995E-3</c:v>
                      </c:pt>
                      <c:pt idx="106">
                        <c:v>8.1576412500000001E-3</c:v>
                      </c:pt>
                      <c:pt idx="107">
                        <c:v>8.2448887500000002E-3</c:v>
                      </c:pt>
                      <c:pt idx="108">
                        <c:v>8.323411499999999E-3</c:v>
                      </c:pt>
                      <c:pt idx="109">
                        <c:v>8.4019342499999997E-3</c:v>
                      </c:pt>
                      <c:pt idx="110">
                        <c:v>8.4804570000000003E-3</c:v>
                      </c:pt>
                      <c:pt idx="111">
                        <c:v>8.5589797499999992E-3</c:v>
                      </c:pt>
                      <c:pt idx="112">
                        <c:v>8.6375024999999998E-3</c:v>
                      </c:pt>
                      <c:pt idx="113">
                        <c:v>8.7160252500000004E-3</c:v>
                      </c:pt>
                      <c:pt idx="114">
                        <c:v>8.8032727500000005E-3</c:v>
                      </c:pt>
                      <c:pt idx="115">
                        <c:v>8.8817955000000011E-3</c:v>
                      </c:pt>
                      <c:pt idx="116">
                        <c:v>8.9603182499999982E-3</c:v>
                      </c:pt>
                      <c:pt idx="117">
                        <c:v>9.0388410000000006E-3</c:v>
                      </c:pt>
                      <c:pt idx="118">
                        <c:v>9.1173637499999995E-3</c:v>
                      </c:pt>
                      <c:pt idx="119">
                        <c:v>9.2046112499999996E-3</c:v>
                      </c:pt>
                      <c:pt idx="120">
                        <c:v>9.2831340000000002E-3</c:v>
                      </c:pt>
                      <c:pt idx="121">
                        <c:v>9.3616567499999991E-3</c:v>
                      </c:pt>
                      <c:pt idx="122">
                        <c:v>9.4401795000000014E-3</c:v>
                      </c:pt>
                      <c:pt idx="123">
                        <c:v>9.5187022500000003E-3</c:v>
                      </c:pt>
                      <c:pt idx="124">
                        <c:v>9.5972250000000009E-3</c:v>
                      </c:pt>
                      <c:pt idx="125">
                        <c:v>9.6321240000000006E-3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'S4(water)'!$F$7:$F$132</c15:sqref>
                        </c15:formulaRef>
                      </c:ext>
                    </c:extLst>
                    <c:numCache>
                      <c:formatCode>General</c:formatCode>
                      <c:ptCount val="126"/>
                      <c:pt idx="0">
                        <c:v>5.7730666860548105E-3</c:v>
                      </c:pt>
                      <c:pt idx="1">
                        <c:v>1.7319200058164435E-2</c:v>
                      </c:pt>
                      <c:pt idx="2">
                        <c:v>8.6596000290822175E-3</c:v>
                      </c:pt>
                      <c:pt idx="3">
                        <c:v>0.21360346738402797</c:v>
                      </c:pt>
                      <c:pt idx="4">
                        <c:v>0.79668320267556392</c:v>
                      </c:pt>
                      <c:pt idx="5">
                        <c:v>1.5470924602223142</c:v>
                      </c:pt>
                      <c:pt idx="6">
                        <c:v>2.4330819845555314</c:v>
                      </c:pt>
                      <c:pt idx="7">
                        <c:v>3.3651596288339127</c:v>
                      </c:pt>
                      <c:pt idx="8">
                        <c:v>4.3433200589733234</c:v>
                      </c:pt>
                      <c:pt idx="9">
                        <c:v>5.3444718377946865</c:v>
                      </c:pt>
                      <c:pt idx="10">
                        <c:v>6.3109005050189078</c:v>
                      </c:pt>
                      <c:pt idx="11">
                        <c:v>7.3579937820399541</c:v>
                      </c:pt>
                      <c:pt idx="12">
                        <c:v>8.3242353080212155</c:v>
                      </c:pt>
                      <c:pt idx="13">
                        <c:v>9.3423241713425877</c:v>
                      </c:pt>
                      <c:pt idx="14">
                        <c:v>10.386289172326531</c:v>
                      </c:pt>
                      <c:pt idx="15">
                        <c:v>11.37535005118807</c:v>
                      </c:pt>
                      <c:pt idx="16">
                        <c:v>12.390291042871262</c:v>
                      </c:pt>
                      <c:pt idx="17">
                        <c:v>13.468545115768421</c:v>
                      </c:pt>
                      <c:pt idx="18">
                        <c:v>14.483313626626463</c:v>
                      </c:pt>
                      <c:pt idx="19">
                        <c:v>15.552806286515295</c:v>
                      </c:pt>
                      <c:pt idx="20">
                        <c:v>16.570298846744191</c:v>
                      </c:pt>
                      <c:pt idx="21">
                        <c:v>17.625209330433933</c:v>
                      </c:pt>
                      <c:pt idx="22">
                        <c:v>18.674274054563728</c:v>
                      </c:pt>
                      <c:pt idx="23">
                        <c:v>19.720290618234205</c:v>
                      </c:pt>
                      <c:pt idx="24">
                        <c:v>20.751900684710833</c:v>
                      </c:pt>
                      <c:pt idx="25">
                        <c:v>21.792091935829987</c:v>
                      </c:pt>
                      <c:pt idx="26">
                        <c:v>22.794727904621098</c:v>
                      </c:pt>
                      <c:pt idx="27">
                        <c:v>23.811717322258549</c:v>
                      </c:pt>
                      <c:pt idx="28">
                        <c:v>24.892077563127391</c:v>
                      </c:pt>
                      <c:pt idx="29">
                        <c:v>25.986681499650913</c:v>
                      </c:pt>
                      <c:pt idx="30">
                        <c:v>27.026544552261637</c:v>
                      </c:pt>
                      <c:pt idx="31">
                        <c:v>28.10094498939479</c:v>
                      </c:pt>
                      <c:pt idx="32">
                        <c:v>29.126275973344391</c:v>
                      </c:pt>
                      <c:pt idx="33">
                        <c:v>30.255334735369303</c:v>
                      </c:pt>
                      <c:pt idx="34">
                        <c:v>31.303617491990618</c:v>
                      </c:pt>
                      <c:pt idx="35">
                        <c:v>32.423794676818609</c:v>
                      </c:pt>
                      <c:pt idx="36">
                        <c:v>33.480619056034378</c:v>
                      </c:pt>
                      <c:pt idx="37">
                        <c:v>34.548924696904265</c:v>
                      </c:pt>
                      <c:pt idx="38">
                        <c:v>35.611418343527468</c:v>
                      </c:pt>
                      <c:pt idx="39">
                        <c:v>36.685396039901583</c:v>
                      </c:pt>
                      <c:pt idx="40">
                        <c:v>37.825619935200848</c:v>
                      </c:pt>
                      <c:pt idx="41">
                        <c:v>38.879335522545247</c:v>
                      </c:pt>
                      <c:pt idx="42">
                        <c:v>39.981878277002934</c:v>
                      </c:pt>
                      <c:pt idx="43">
                        <c:v>41.067217580714072</c:v>
                      </c:pt>
                      <c:pt idx="44">
                        <c:v>42.138111385264544</c:v>
                      </c:pt>
                      <c:pt idx="45">
                        <c:v>43.223380362850577</c:v>
                      </c:pt>
                      <c:pt idx="46">
                        <c:v>44.346078706635922</c:v>
                      </c:pt>
                      <c:pt idx="47">
                        <c:v>45.367758860467653</c:v>
                      </c:pt>
                      <c:pt idx="48">
                        <c:v>46.470226401759291</c:v>
                      </c:pt>
                      <c:pt idx="49">
                        <c:v>47.581311108959405</c:v>
                      </c:pt>
                      <c:pt idx="50">
                        <c:v>48.652030979881665</c:v>
                      </c:pt>
                      <c:pt idx="51">
                        <c:v>49.731373134510044</c:v>
                      </c:pt>
                      <c:pt idx="52">
                        <c:v>50.813576450401818</c:v>
                      </c:pt>
                      <c:pt idx="53">
                        <c:v>51.901396735765573</c:v>
                      </c:pt>
                      <c:pt idx="54">
                        <c:v>52.997971897653635</c:v>
                      </c:pt>
                      <c:pt idx="55">
                        <c:v>54.11469964781277</c:v>
                      </c:pt>
                      <c:pt idx="56">
                        <c:v>55.185318035193681</c:v>
                      </c:pt>
                      <c:pt idx="57">
                        <c:v>56.258807666627376</c:v>
                      </c:pt>
                      <c:pt idx="58">
                        <c:v>57.323646833275738</c:v>
                      </c:pt>
                      <c:pt idx="59">
                        <c:v>58.408646191631405</c:v>
                      </c:pt>
                      <c:pt idx="60">
                        <c:v>59.52233169196073</c:v>
                      </c:pt>
                      <c:pt idx="61">
                        <c:v>60.541069412237974</c:v>
                      </c:pt>
                      <c:pt idx="62">
                        <c:v>61.597257793041237</c:v>
                      </c:pt>
                      <c:pt idx="63">
                        <c:v>62.688016261956939</c:v>
                      </c:pt>
                      <c:pt idx="64">
                        <c:v>63.738450224688755</c:v>
                      </c:pt>
                      <c:pt idx="65">
                        <c:v>64.860798861546996</c:v>
                      </c:pt>
                      <c:pt idx="66">
                        <c:v>65.873803607822765</c:v>
                      </c:pt>
                      <c:pt idx="67">
                        <c:v>66.915624579611062</c:v>
                      </c:pt>
                      <c:pt idx="68">
                        <c:v>67.974740869631532</c:v>
                      </c:pt>
                      <c:pt idx="69">
                        <c:v>68.99642667217374</c:v>
                      </c:pt>
                      <c:pt idx="70">
                        <c:v>70.06133470939038</c:v>
                      </c:pt>
                      <c:pt idx="71">
                        <c:v>71.071448988242281</c:v>
                      </c:pt>
                      <c:pt idx="72">
                        <c:v>72.07015303089068</c:v>
                      </c:pt>
                      <c:pt idx="73">
                        <c:v>73.083281675228804</c:v>
                      </c:pt>
                      <c:pt idx="74">
                        <c:v>74.087794615786436</c:v>
                      </c:pt>
                      <c:pt idx="75">
                        <c:v>75.135537364977438</c:v>
                      </c:pt>
                      <c:pt idx="76">
                        <c:v>76.105543675082075</c:v>
                      </c:pt>
                      <c:pt idx="77">
                        <c:v>77.130242445191286</c:v>
                      </c:pt>
                      <c:pt idx="78">
                        <c:v>78.129118226593363</c:v>
                      </c:pt>
                      <c:pt idx="79">
                        <c:v>79.0473855596493</c:v>
                      </c:pt>
                      <c:pt idx="80">
                        <c:v>80.063613189351713</c:v>
                      </c:pt>
                      <c:pt idx="81">
                        <c:v>81.076998688389025</c:v>
                      </c:pt>
                      <c:pt idx="82">
                        <c:v>82.029942699996113</c:v>
                      </c:pt>
                      <c:pt idx="83">
                        <c:v>83.00017731909017</c:v>
                      </c:pt>
                      <c:pt idx="84">
                        <c:v>83.938812397484654</c:v>
                      </c:pt>
                      <c:pt idx="85">
                        <c:v>84.963894338901568</c:v>
                      </c:pt>
                      <c:pt idx="86">
                        <c:v>85.92278283392605</c:v>
                      </c:pt>
                      <c:pt idx="87">
                        <c:v>86.852920339019406</c:v>
                      </c:pt>
                      <c:pt idx="88">
                        <c:v>87.806149083284296</c:v>
                      </c:pt>
                      <c:pt idx="89">
                        <c:v>88.796873524057787</c:v>
                      </c:pt>
                      <c:pt idx="90">
                        <c:v>89.755975678021599</c:v>
                      </c:pt>
                      <c:pt idx="91">
                        <c:v>90.694974030723159</c:v>
                      </c:pt>
                      <c:pt idx="92">
                        <c:v>91.743471737630784</c:v>
                      </c:pt>
                      <c:pt idx="93">
                        <c:v>92.656667857199238</c:v>
                      </c:pt>
                      <c:pt idx="94">
                        <c:v>93.621766280845378</c:v>
                      </c:pt>
                      <c:pt idx="95">
                        <c:v>94.578329906786209</c:v>
                      </c:pt>
                      <c:pt idx="96">
                        <c:v>95.503242837551056</c:v>
                      </c:pt>
                      <c:pt idx="97">
                        <c:v>96.508864941800013</c:v>
                      </c:pt>
                      <c:pt idx="98">
                        <c:v>97.456954264672078</c:v>
                      </c:pt>
                      <c:pt idx="99">
                        <c:v>98.396473645565052</c:v>
                      </c:pt>
                      <c:pt idx="100">
                        <c:v>99.353345909468032</c:v>
                      </c:pt>
                      <c:pt idx="101">
                        <c:v>100.2959772859077</c:v>
                      </c:pt>
                      <c:pt idx="102">
                        <c:v>101.19828329230202</c:v>
                      </c:pt>
                      <c:pt idx="103">
                        <c:v>102.17555150596185</c:v>
                      </c:pt>
                      <c:pt idx="104">
                        <c:v>103.08953415640771</c:v>
                      </c:pt>
                      <c:pt idx="105">
                        <c:v>104.01799838583575</c:v>
                      </c:pt>
                      <c:pt idx="106">
                        <c:v>104.97246750755514</c:v>
                      </c:pt>
                      <c:pt idx="107">
                        <c:v>105.86954895608501</c:v>
                      </c:pt>
                      <c:pt idx="108">
                        <c:v>106.76082844791912</c:v>
                      </c:pt>
                      <c:pt idx="109">
                        <c:v>107.6954004753685</c:v>
                      </c:pt>
                      <c:pt idx="110">
                        <c:v>108.67326834712551</c:v>
                      </c:pt>
                      <c:pt idx="111">
                        <c:v>109.51872625583931</c:v>
                      </c:pt>
                      <c:pt idx="112">
                        <c:v>110.48237564972311</c:v>
                      </c:pt>
                      <c:pt idx="113">
                        <c:v>111.38562838245767</c:v>
                      </c:pt>
                      <c:pt idx="114">
                        <c:v>112.32950136010123</c:v>
                      </c:pt>
                      <c:pt idx="115">
                        <c:v>113.18974586043799</c:v>
                      </c:pt>
                      <c:pt idx="116">
                        <c:v>114.12498581315117</c:v>
                      </c:pt>
                      <c:pt idx="117">
                        <c:v>115.00271184059335</c:v>
                      </c:pt>
                      <c:pt idx="118">
                        <c:v>115.91510843502851</c:v>
                      </c:pt>
                      <c:pt idx="119">
                        <c:v>116.86530497193462</c:v>
                      </c:pt>
                      <c:pt idx="120">
                        <c:v>117.83265884976088</c:v>
                      </c:pt>
                      <c:pt idx="121">
                        <c:v>118.73097856981059</c:v>
                      </c:pt>
                      <c:pt idx="122">
                        <c:v>118.67290146667663</c:v>
                      </c:pt>
                      <c:pt idx="123">
                        <c:v>119.44176983629157</c:v>
                      </c:pt>
                      <c:pt idx="124">
                        <c:v>115.6441010175453</c:v>
                      </c:pt>
                      <c:pt idx="125">
                        <c:v>80.425559585616924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5FB5-4E57-9306-A558DF2E1F5F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S5(water)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'S5(water)'!$G$7:$G$147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7.8522749999999989E-5</c:v>
                      </c:pt>
                      <c:pt idx="6">
                        <c:v>1.5704549999999998E-4</c:v>
                      </c:pt>
                      <c:pt idx="7">
                        <c:v>2.3556824999999997E-4</c:v>
                      </c:pt>
                      <c:pt idx="8">
                        <c:v>3.2281574999999999E-4</c:v>
                      </c:pt>
                      <c:pt idx="9">
                        <c:v>4.0133850000000006E-4</c:v>
                      </c:pt>
                      <c:pt idx="10">
                        <c:v>4.7986125000000002E-4</c:v>
                      </c:pt>
                      <c:pt idx="11">
                        <c:v>5.5838399999999999E-4</c:v>
                      </c:pt>
                      <c:pt idx="12">
                        <c:v>6.3690674999999984E-4</c:v>
                      </c:pt>
                      <c:pt idx="13">
                        <c:v>7.1542949999999991E-4</c:v>
                      </c:pt>
                      <c:pt idx="14">
                        <c:v>8.0267700000000012E-4</c:v>
                      </c:pt>
                      <c:pt idx="15">
                        <c:v>8.8119975000000008E-4</c:v>
                      </c:pt>
                      <c:pt idx="16">
                        <c:v>9.5972250000000005E-4</c:v>
                      </c:pt>
                      <c:pt idx="17">
                        <c:v>1.03824525E-3</c:v>
                      </c:pt>
                      <c:pt idx="18">
                        <c:v>1.116768E-3</c:v>
                      </c:pt>
                      <c:pt idx="19">
                        <c:v>1.1952907500000001E-3</c:v>
                      </c:pt>
                      <c:pt idx="20">
                        <c:v>1.2825382500000003E-3</c:v>
                      </c:pt>
                      <c:pt idx="21">
                        <c:v>1.3610609999999998E-3</c:v>
                      </c:pt>
                      <c:pt idx="22">
                        <c:v>1.43958375E-3</c:v>
                      </c:pt>
                      <c:pt idx="23">
                        <c:v>1.5181065000000001E-3</c:v>
                      </c:pt>
                      <c:pt idx="24">
                        <c:v>1.5966292499999999E-3</c:v>
                      </c:pt>
                      <c:pt idx="25">
                        <c:v>1.6751520000000003E-3</c:v>
                      </c:pt>
                      <c:pt idx="26">
                        <c:v>1.7623995000000004E-3</c:v>
                      </c:pt>
                      <c:pt idx="27">
                        <c:v>1.8409222499999999E-3</c:v>
                      </c:pt>
                      <c:pt idx="28">
                        <c:v>1.9194450000000001E-3</c:v>
                      </c:pt>
                      <c:pt idx="29">
                        <c:v>1.9979677500000003E-3</c:v>
                      </c:pt>
                      <c:pt idx="30">
                        <c:v>2.0764905000000005E-3</c:v>
                      </c:pt>
                      <c:pt idx="31">
                        <c:v>2.1550132499999998E-3</c:v>
                      </c:pt>
                      <c:pt idx="32">
                        <c:v>2.2422607499999999E-3</c:v>
                      </c:pt>
                      <c:pt idx="33">
                        <c:v>2.3207835E-3</c:v>
                      </c:pt>
                      <c:pt idx="34">
                        <c:v>2.3993062500000002E-3</c:v>
                      </c:pt>
                      <c:pt idx="35">
                        <c:v>2.4778290000000004E-3</c:v>
                      </c:pt>
                      <c:pt idx="36">
                        <c:v>2.5563517499999997E-3</c:v>
                      </c:pt>
                      <c:pt idx="37">
                        <c:v>2.6348744999999995E-3</c:v>
                      </c:pt>
                      <c:pt idx="38">
                        <c:v>2.7221219999999996E-3</c:v>
                      </c:pt>
                      <c:pt idx="39">
                        <c:v>2.8006447500000002E-3</c:v>
                      </c:pt>
                      <c:pt idx="40">
                        <c:v>2.8791674999999999E-3</c:v>
                      </c:pt>
                      <c:pt idx="41">
                        <c:v>2.9576902500000001E-3</c:v>
                      </c:pt>
                      <c:pt idx="42">
                        <c:v>3.0362130000000003E-3</c:v>
                      </c:pt>
                      <c:pt idx="43">
                        <c:v>3.11473575E-3</c:v>
                      </c:pt>
                      <c:pt idx="44">
                        <c:v>3.2019832500000001E-3</c:v>
                      </c:pt>
                      <c:pt idx="45">
                        <c:v>3.2805060000000003E-3</c:v>
                      </c:pt>
                      <c:pt idx="46">
                        <c:v>3.3590287500000001E-3</c:v>
                      </c:pt>
                      <c:pt idx="47">
                        <c:v>3.4375515000000002E-3</c:v>
                      </c:pt>
                      <c:pt idx="48">
                        <c:v>3.5160742500000004E-3</c:v>
                      </c:pt>
                      <c:pt idx="49">
                        <c:v>3.5945970000000006E-3</c:v>
                      </c:pt>
                      <c:pt idx="50">
                        <c:v>3.6818444999999998E-3</c:v>
                      </c:pt>
                      <c:pt idx="51">
                        <c:v>3.7603672499999996E-3</c:v>
                      </c:pt>
                      <c:pt idx="52">
                        <c:v>3.8388900000000002E-3</c:v>
                      </c:pt>
                      <c:pt idx="53">
                        <c:v>3.9174127499999999E-3</c:v>
                      </c:pt>
                      <c:pt idx="54">
                        <c:v>3.9959355000000005E-3</c:v>
                      </c:pt>
                      <c:pt idx="55">
                        <c:v>4.0744582499999994E-3</c:v>
                      </c:pt>
                      <c:pt idx="56">
                        <c:v>4.1617057499999995E-3</c:v>
                      </c:pt>
                      <c:pt idx="57">
                        <c:v>4.2402285000000001E-3</c:v>
                      </c:pt>
                      <c:pt idx="58">
                        <c:v>4.3187512499999999E-3</c:v>
                      </c:pt>
                      <c:pt idx="59">
                        <c:v>4.3972739999999996E-3</c:v>
                      </c:pt>
                      <c:pt idx="60">
                        <c:v>4.4757967500000002E-3</c:v>
                      </c:pt>
                      <c:pt idx="61">
                        <c:v>4.5543195E-3</c:v>
                      </c:pt>
                      <c:pt idx="62">
                        <c:v>4.6415670000000001E-3</c:v>
                      </c:pt>
                      <c:pt idx="63">
                        <c:v>4.7200897500000007E-3</c:v>
                      </c:pt>
                      <c:pt idx="64">
                        <c:v>4.7986125000000004E-3</c:v>
                      </c:pt>
                      <c:pt idx="65">
                        <c:v>4.8771352500000002E-3</c:v>
                      </c:pt>
                      <c:pt idx="66">
                        <c:v>4.9556580000000008E-3</c:v>
                      </c:pt>
                      <c:pt idx="67">
                        <c:v>5.0341807499999988E-3</c:v>
                      </c:pt>
                      <c:pt idx="68">
                        <c:v>5.1214282499999998E-3</c:v>
                      </c:pt>
                      <c:pt idx="69">
                        <c:v>5.1999509999999995E-3</c:v>
                      </c:pt>
                      <c:pt idx="70">
                        <c:v>5.2784737500000001E-3</c:v>
                      </c:pt>
                      <c:pt idx="71">
                        <c:v>5.3569964999999999E-3</c:v>
                      </c:pt>
                      <c:pt idx="72">
                        <c:v>5.4355192500000005E-3</c:v>
                      </c:pt>
                      <c:pt idx="73">
                        <c:v>5.5140420000000002E-3</c:v>
                      </c:pt>
                      <c:pt idx="74">
                        <c:v>5.6012895000000004E-3</c:v>
                      </c:pt>
                      <c:pt idx="75">
                        <c:v>5.6798122500000001E-3</c:v>
                      </c:pt>
                      <c:pt idx="76">
                        <c:v>5.7583349999999998E-3</c:v>
                      </c:pt>
                      <c:pt idx="77">
                        <c:v>5.8368577500000005E-3</c:v>
                      </c:pt>
                      <c:pt idx="78">
                        <c:v>5.9153805000000002E-3</c:v>
                      </c:pt>
                      <c:pt idx="79">
                        <c:v>5.9939032499999999E-3</c:v>
                      </c:pt>
                      <c:pt idx="80">
                        <c:v>6.0811507499999992E-3</c:v>
                      </c:pt>
                      <c:pt idx="81">
                        <c:v>6.1596734999999989E-3</c:v>
                      </c:pt>
                      <c:pt idx="82">
                        <c:v>6.2381962499999995E-3</c:v>
                      </c:pt>
                      <c:pt idx="83">
                        <c:v>6.3167189999999993E-3</c:v>
                      </c:pt>
                      <c:pt idx="84">
                        <c:v>6.395241749999999E-3</c:v>
                      </c:pt>
                      <c:pt idx="85">
                        <c:v>6.4737644999999996E-3</c:v>
                      </c:pt>
                      <c:pt idx="86">
                        <c:v>6.5610120000000006E-3</c:v>
                      </c:pt>
                      <c:pt idx="87">
                        <c:v>6.6395347500000004E-3</c:v>
                      </c:pt>
                      <c:pt idx="88">
                        <c:v>6.7180575000000001E-3</c:v>
                      </c:pt>
                      <c:pt idx="89">
                        <c:v>6.7965802500000007E-3</c:v>
                      </c:pt>
                      <c:pt idx="90">
                        <c:v>6.8751030000000005E-3</c:v>
                      </c:pt>
                      <c:pt idx="91">
                        <c:v>6.9536257500000002E-3</c:v>
                      </c:pt>
                      <c:pt idx="92">
                        <c:v>7.0408732500000003E-3</c:v>
                      </c:pt>
                      <c:pt idx="93">
                        <c:v>7.1193960000000009E-3</c:v>
                      </c:pt>
                      <c:pt idx="94">
                        <c:v>7.1979187499999989E-3</c:v>
                      </c:pt>
                      <c:pt idx="95">
                        <c:v>7.2764414999999995E-3</c:v>
                      </c:pt>
                      <c:pt idx="96">
                        <c:v>7.3549642500000002E-3</c:v>
                      </c:pt>
                      <c:pt idx="97">
                        <c:v>7.4334869999999999E-3</c:v>
                      </c:pt>
                      <c:pt idx="98">
                        <c:v>7.5207344999999991E-3</c:v>
                      </c:pt>
                      <c:pt idx="99">
                        <c:v>7.5992572499999998E-3</c:v>
                      </c:pt>
                      <c:pt idx="100">
                        <c:v>7.6777800000000004E-3</c:v>
                      </c:pt>
                      <c:pt idx="101">
                        <c:v>7.7563027499999992E-3</c:v>
                      </c:pt>
                      <c:pt idx="102">
                        <c:v>7.8348254999999999E-3</c:v>
                      </c:pt>
                      <c:pt idx="103">
                        <c:v>7.9133482500000005E-3</c:v>
                      </c:pt>
                      <c:pt idx="104">
                        <c:v>8.0005957500000006E-3</c:v>
                      </c:pt>
                      <c:pt idx="105">
                        <c:v>8.0791184999999995E-3</c:v>
                      </c:pt>
                      <c:pt idx="106">
                        <c:v>8.1576412500000001E-3</c:v>
                      </c:pt>
                      <c:pt idx="107">
                        <c:v>8.2361640000000007E-3</c:v>
                      </c:pt>
                      <c:pt idx="108">
                        <c:v>8.3146867499999996E-3</c:v>
                      </c:pt>
                      <c:pt idx="109">
                        <c:v>8.3932095000000002E-3</c:v>
                      </c:pt>
                      <c:pt idx="110">
                        <c:v>8.4804570000000003E-3</c:v>
                      </c:pt>
                      <c:pt idx="111">
                        <c:v>8.5589797499999992E-3</c:v>
                      </c:pt>
                      <c:pt idx="112">
                        <c:v>8.6375024999999998E-3</c:v>
                      </c:pt>
                      <c:pt idx="113">
                        <c:v>8.7160252500000004E-3</c:v>
                      </c:pt>
                      <c:pt idx="114">
                        <c:v>8.7945479999999993E-3</c:v>
                      </c:pt>
                      <c:pt idx="115">
                        <c:v>8.8730707499999999E-3</c:v>
                      </c:pt>
                      <c:pt idx="116">
                        <c:v>8.9603182499999982E-3</c:v>
                      </c:pt>
                      <c:pt idx="117">
                        <c:v>9.0388409999999988E-3</c:v>
                      </c:pt>
                      <c:pt idx="118">
                        <c:v>9.1173637499999995E-3</c:v>
                      </c:pt>
                      <c:pt idx="119">
                        <c:v>9.1958864999999983E-3</c:v>
                      </c:pt>
                      <c:pt idx="120">
                        <c:v>9.274409249999999E-3</c:v>
                      </c:pt>
                      <c:pt idx="121">
                        <c:v>9.3529319999999978E-3</c:v>
                      </c:pt>
                      <c:pt idx="122">
                        <c:v>9.4401794999999997E-3</c:v>
                      </c:pt>
                      <c:pt idx="123">
                        <c:v>9.5187022500000003E-3</c:v>
                      </c:pt>
                      <c:pt idx="124">
                        <c:v>9.5972249999999992E-3</c:v>
                      </c:pt>
                      <c:pt idx="125">
                        <c:v>9.6757477499999998E-3</c:v>
                      </c:pt>
                      <c:pt idx="126">
                        <c:v>9.7542704999999987E-3</c:v>
                      </c:pt>
                      <c:pt idx="127">
                        <c:v>9.832793250000001E-3</c:v>
                      </c:pt>
                      <c:pt idx="128">
                        <c:v>9.9200407499999994E-3</c:v>
                      </c:pt>
                      <c:pt idx="129">
                        <c:v>9.9985635E-3</c:v>
                      </c:pt>
                      <c:pt idx="130">
                        <c:v>1.0077086249999999E-2</c:v>
                      </c:pt>
                      <c:pt idx="131">
                        <c:v>1.0155609000000001E-2</c:v>
                      </c:pt>
                      <c:pt idx="132">
                        <c:v>1.0234131749999997E-2</c:v>
                      </c:pt>
                      <c:pt idx="133">
                        <c:v>1.0312654500000001E-2</c:v>
                      </c:pt>
                      <c:pt idx="134">
                        <c:v>1.0399901999999999E-2</c:v>
                      </c:pt>
                      <c:pt idx="135">
                        <c:v>1.047842475E-2</c:v>
                      </c:pt>
                      <c:pt idx="136">
                        <c:v>1.05569475E-2</c:v>
                      </c:pt>
                      <c:pt idx="137">
                        <c:v>1.0635470249999999E-2</c:v>
                      </c:pt>
                      <c:pt idx="138">
                        <c:v>1.0713993E-2</c:v>
                      </c:pt>
                      <c:pt idx="139">
                        <c:v>1.0792515749999999E-2</c:v>
                      </c:pt>
                      <c:pt idx="140">
                        <c:v>1.0871038500000001E-2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'S5(water)'!$F$7:$F$147</c15:sqref>
                        </c15:formulaRef>
                      </c:ext>
                    </c:extLst>
                    <c:numCache>
                      <c:formatCode>General</c:formatCode>
                      <c:ptCount val="141"/>
                      <c:pt idx="0">
                        <c:v>2.7111996829739676E-2</c:v>
                      </c:pt>
                      <c:pt idx="1">
                        <c:v>3.1630662968029619E-2</c:v>
                      </c:pt>
                      <c:pt idx="2">
                        <c:v>1.5815331484014809E-2</c:v>
                      </c:pt>
                      <c:pt idx="3">
                        <c:v>2.0333997622304752E-2</c:v>
                      </c:pt>
                      <c:pt idx="4">
                        <c:v>0.11522598652639361</c:v>
                      </c:pt>
                      <c:pt idx="5">
                        <c:v>0.89464933115720824</c:v>
                      </c:pt>
                      <c:pt idx="6">
                        <c:v>1.8050203158034088</c:v>
                      </c:pt>
                      <c:pt idx="7">
                        <c:v>2.7762918614039402</c:v>
                      </c:pt>
                      <c:pt idx="8">
                        <c:v>3.8490947745974737</c:v>
                      </c:pt>
                      <c:pt idx="9">
                        <c:v>4.8788924228414556</c:v>
                      </c:pt>
                      <c:pt idx="10">
                        <c:v>5.9469883796261129</c:v>
                      </c:pt>
                      <c:pt idx="11">
                        <c:v>7.0149839991840324</c:v>
                      </c:pt>
                      <c:pt idx="12">
                        <c:v>8.0828812291563423</c:v>
                      </c:pt>
                      <c:pt idx="13">
                        <c:v>9.1800400789372283</c:v>
                      </c:pt>
                      <c:pt idx="14">
                        <c:v>10.247692406906985</c:v>
                      </c:pt>
                      <c:pt idx="15">
                        <c:v>11.304009626372212</c:v>
                      </c:pt>
                      <c:pt idx="16">
                        <c:v>12.441525071886382</c:v>
                      </c:pt>
                      <c:pt idx="17">
                        <c:v>13.531530097369599</c:v>
                      </c:pt>
                      <c:pt idx="18">
                        <c:v>14.65305568509411</c:v>
                      </c:pt>
                      <c:pt idx="19">
                        <c:v>15.77449202108753</c:v>
                      </c:pt>
                      <c:pt idx="20">
                        <c:v>16.879958289545396</c:v>
                      </c:pt>
                      <c:pt idx="21">
                        <c:v>17.967356509344985</c:v>
                      </c:pt>
                      <c:pt idx="22">
                        <c:v>19.059189363458419</c:v>
                      </c:pt>
                      <c:pt idx="23">
                        <c:v>20.180288614794417</c:v>
                      </c:pt>
                      <c:pt idx="24">
                        <c:v>21.229078168624362</c:v>
                      </c:pt>
                      <c:pt idx="25">
                        <c:v>22.379367093634468</c:v>
                      </c:pt>
                      <c:pt idx="26">
                        <c:v>23.46628077389359</c:v>
                      </c:pt>
                      <c:pt idx="27">
                        <c:v>24.553222361840895</c:v>
                      </c:pt>
                      <c:pt idx="28">
                        <c:v>25.669434963307218</c:v>
                      </c:pt>
                      <c:pt idx="29">
                        <c:v>26.812660517622174</c:v>
                      </c:pt>
                      <c:pt idx="30">
                        <c:v>27.915197527266361</c:v>
                      </c:pt>
                      <c:pt idx="31">
                        <c:v>29.047007194773855</c:v>
                      </c:pt>
                      <c:pt idx="32">
                        <c:v>30.165096886754654</c:v>
                      </c:pt>
                      <c:pt idx="33">
                        <c:v>31.290010963957673</c:v>
                      </c:pt>
                      <c:pt idx="34">
                        <c:v>32.394559284055589</c:v>
                      </c:pt>
                      <c:pt idx="35">
                        <c:v>33.483258512764714</c:v>
                      </c:pt>
                      <c:pt idx="36">
                        <c:v>34.6395919971811</c:v>
                      </c:pt>
                      <c:pt idx="37">
                        <c:v>35.748492173367275</c:v>
                      </c:pt>
                      <c:pt idx="38">
                        <c:v>36.884287270595564</c:v>
                      </c:pt>
                      <c:pt idx="39">
                        <c:v>38.00211265573143</c:v>
                      </c:pt>
                      <c:pt idx="40">
                        <c:v>39.146963426040692</c:v>
                      </c:pt>
                      <c:pt idx="41">
                        <c:v>40.230860982359175</c:v>
                      </c:pt>
                      <c:pt idx="42">
                        <c:v>41.355323119338166</c:v>
                      </c:pt>
                      <c:pt idx="43">
                        <c:v>42.527115497957602</c:v>
                      </c:pt>
                      <c:pt idx="44">
                        <c:v>43.667153977476211</c:v>
                      </c:pt>
                      <c:pt idx="45">
                        <c:v>44.786989216341603</c:v>
                      </c:pt>
                      <c:pt idx="46">
                        <c:v>45.938368555688541</c:v>
                      </c:pt>
                      <c:pt idx="47">
                        <c:v>47.006262569259604</c:v>
                      </c:pt>
                      <c:pt idx="48">
                        <c:v>48.155324899226329</c:v>
                      </c:pt>
                      <c:pt idx="49">
                        <c:v>49.304358584944772</c:v>
                      </c:pt>
                      <c:pt idx="50">
                        <c:v>50.446465632042823</c:v>
                      </c:pt>
                      <c:pt idx="51">
                        <c:v>51.552599302223378</c:v>
                      </c:pt>
                      <c:pt idx="52">
                        <c:v>52.699306190367111</c:v>
                      </c:pt>
                      <c:pt idx="53">
                        <c:v>53.845993060564538</c:v>
                      </c:pt>
                      <c:pt idx="54">
                        <c:v>54.94756017812599</c:v>
                      </c:pt>
                      <c:pt idx="55">
                        <c:v>56.078428948317608</c:v>
                      </c:pt>
                      <c:pt idx="56">
                        <c:v>57.211411049412611</c:v>
                      </c:pt>
                      <c:pt idx="57">
                        <c:v>58.315197656289932</c:v>
                      </c:pt>
                      <c:pt idx="58">
                        <c:v>59.486623607725178</c:v>
                      </c:pt>
                      <c:pt idx="59">
                        <c:v>60.538533590959737</c:v>
                      </c:pt>
                      <c:pt idx="60">
                        <c:v>61.65357674145023</c:v>
                      </c:pt>
                      <c:pt idx="61">
                        <c:v>62.761853438549984</c:v>
                      </c:pt>
                      <c:pt idx="62">
                        <c:v>63.944419569798711</c:v>
                      </c:pt>
                      <c:pt idx="63">
                        <c:v>65.018879217430694</c:v>
                      </c:pt>
                      <c:pt idx="64">
                        <c:v>66.120400341631381</c:v>
                      </c:pt>
                      <c:pt idx="65">
                        <c:v>67.188108561082004</c:v>
                      </c:pt>
                      <c:pt idx="66">
                        <c:v>68.31219143160547</c:v>
                      </c:pt>
                      <c:pt idx="67">
                        <c:v>69.415993161355829</c:v>
                      </c:pt>
                      <c:pt idx="68">
                        <c:v>70.533234517204832</c:v>
                      </c:pt>
                      <c:pt idx="69">
                        <c:v>71.621284974103304</c:v>
                      </c:pt>
                      <c:pt idx="70">
                        <c:v>72.68906223223064</c:v>
                      </c:pt>
                      <c:pt idx="71">
                        <c:v>73.792930422597678</c:v>
                      </c:pt>
                      <c:pt idx="72">
                        <c:v>74.878783922014733</c:v>
                      </c:pt>
                      <c:pt idx="73">
                        <c:v>75.998476761732675</c:v>
                      </c:pt>
                      <c:pt idx="74">
                        <c:v>77.050484769799894</c:v>
                      </c:pt>
                      <c:pt idx="75">
                        <c:v>78.075549949627259</c:v>
                      </c:pt>
                      <c:pt idx="76">
                        <c:v>79.206599848975713</c:v>
                      </c:pt>
                      <c:pt idx="77">
                        <c:v>80.258778612909751</c:v>
                      </c:pt>
                      <c:pt idx="78">
                        <c:v>81.367349014235586</c:v>
                      </c:pt>
                      <c:pt idx="79">
                        <c:v>82.374510654408112</c:v>
                      </c:pt>
                      <c:pt idx="80">
                        <c:v>83.489866740158263</c:v>
                      </c:pt>
                      <c:pt idx="81">
                        <c:v>84.515145182366936</c:v>
                      </c:pt>
                      <c:pt idx="82">
                        <c:v>85.581042262497789</c:v>
                      </c:pt>
                      <c:pt idx="83">
                        <c:v>86.619931599573846</c:v>
                      </c:pt>
                      <c:pt idx="84">
                        <c:v>87.683663209155412</c:v>
                      </c:pt>
                      <c:pt idx="85">
                        <c:v>88.727153862157351</c:v>
                      </c:pt>
                      <c:pt idx="86">
                        <c:v>89.736863955846104</c:v>
                      </c:pt>
                      <c:pt idx="87">
                        <c:v>90.798495002176438</c:v>
                      </c:pt>
                      <c:pt idx="88">
                        <c:v>91.846653820221164</c:v>
                      </c:pt>
                      <c:pt idx="89">
                        <c:v>92.809206756385777</c:v>
                      </c:pt>
                      <c:pt idx="90">
                        <c:v>93.882274343748321</c:v>
                      </c:pt>
                      <c:pt idx="91">
                        <c:v>94.919333044697765</c:v>
                      </c:pt>
                      <c:pt idx="92">
                        <c:v>95.960983378765164</c:v>
                      </c:pt>
                      <c:pt idx="93">
                        <c:v>96.948578874109771</c:v>
                      </c:pt>
                      <c:pt idx="94">
                        <c:v>98.039934672603223</c:v>
                      </c:pt>
                      <c:pt idx="95">
                        <c:v>98.993847226918433</c:v>
                      </c:pt>
                      <c:pt idx="96">
                        <c:v>100.00869304597654</c:v>
                      </c:pt>
                      <c:pt idx="97">
                        <c:v>100.97176042013089</c:v>
                      </c:pt>
                      <c:pt idx="98">
                        <c:v>101.98906831489155</c:v>
                      </c:pt>
                      <c:pt idx="99">
                        <c:v>103.02668061458306</c:v>
                      </c:pt>
                      <c:pt idx="100">
                        <c:v>104.00801079345786</c:v>
                      </c:pt>
                      <c:pt idx="101">
                        <c:v>104.96912904086219</c:v>
                      </c:pt>
                      <c:pt idx="102">
                        <c:v>105.99344814277904</c:v>
                      </c:pt>
                      <c:pt idx="103">
                        <c:v>106.95247160878064</c:v>
                      </c:pt>
                      <c:pt idx="104">
                        <c:v>107.95227089479806</c:v>
                      </c:pt>
                      <c:pt idx="105">
                        <c:v>108.90245149148764</c:v>
                      </c:pt>
                      <c:pt idx="106">
                        <c:v>109.8752622388367</c:v>
                      </c:pt>
                      <c:pt idx="107">
                        <c:v>110.92255860824477</c:v>
                      </c:pt>
                      <c:pt idx="108">
                        <c:v>111.88202069033713</c:v>
                      </c:pt>
                      <c:pt idx="109">
                        <c:v>112.82128310451002</c:v>
                      </c:pt>
                      <c:pt idx="110">
                        <c:v>113.79462388132444</c:v>
                      </c:pt>
                      <c:pt idx="111">
                        <c:v>114.77691960120298</c:v>
                      </c:pt>
                      <c:pt idx="112">
                        <c:v>115.75480320183733</c:v>
                      </c:pt>
                      <c:pt idx="113">
                        <c:v>116.74856821729762</c:v>
                      </c:pt>
                      <c:pt idx="114">
                        <c:v>117.69508569701449</c:v>
                      </c:pt>
                      <c:pt idx="115">
                        <c:v>118.69807281429249</c:v>
                      </c:pt>
                      <c:pt idx="116">
                        <c:v>119.69011678675589</c:v>
                      </c:pt>
                      <c:pt idx="117">
                        <c:v>120.62568114061088</c:v>
                      </c:pt>
                      <c:pt idx="118">
                        <c:v>121.61321341863632</c:v>
                      </c:pt>
                      <c:pt idx="119">
                        <c:v>122.53997349559756</c:v>
                      </c:pt>
                      <c:pt idx="120">
                        <c:v>123.46684298552981</c:v>
                      </c:pt>
                      <c:pt idx="121">
                        <c:v>124.38480364891504</c:v>
                      </c:pt>
                      <c:pt idx="122">
                        <c:v>125.34150038362735</c:v>
                      </c:pt>
                      <c:pt idx="123">
                        <c:v>126.32960650419932</c:v>
                      </c:pt>
                      <c:pt idx="124">
                        <c:v>127.331362338528</c:v>
                      </c:pt>
                      <c:pt idx="125">
                        <c:v>128.25881859206768</c:v>
                      </c:pt>
                      <c:pt idx="126">
                        <c:v>129.24954107436733</c:v>
                      </c:pt>
                      <c:pt idx="127">
                        <c:v>130.21332456381054</c:v>
                      </c:pt>
                      <c:pt idx="128">
                        <c:v>131.22946164423186</c:v>
                      </c:pt>
                      <c:pt idx="129">
                        <c:v>131.67476752198664</c:v>
                      </c:pt>
                      <c:pt idx="130">
                        <c:v>132.58028896096891</c:v>
                      </c:pt>
                      <c:pt idx="131">
                        <c:v>133.54683630452158</c:v>
                      </c:pt>
                      <c:pt idx="132">
                        <c:v>134.45261496340382</c:v>
                      </c:pt>
                      <c:pt idx="133">
                        <c:v>135.35626829377563</c:v>
                      </c:pt>
                      <c:pt idx="134">
                        <c:v>136.31461619904877</c:v>
                      </c:pt>
                      <c:pt idx="135">
                        <c:v>137.25464079484487</c:v>
                      </c:pt>
                      <c:pt idx="136">
                        <c:v>138.22187279828157</c:v>
                      </c:pt>
                      <c:pt idx="137">
                        <c:v>139.01328501385933</c:v>
                      </c:pt>
                      <c:pt idx="138">
                        <c:v>139.37393839910689</c:v>
                      </c:pt>
                      <c:pt idx="139">
                        <c:v>140.31224500908306</c:v>
                      </c:pt>
                      <c:pt idx="140">
                        <c:v>8.9251812935480537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B5-4E57-9306-A558DF2E1F5F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S6(water)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'S6(water)'!$G$7:$G$111</c15:sqref>
                        </c15:formulaRef>
                      </c:ext>
                    </c:extLst>
                    <c:numCache>
                      <c:formatCode>General</c:formatCode>
                      <c:ptCount val="10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7.8522749999999989E-5</c:v>
                      </c:pt>
                      <c:pt idx="4">
                        <c:v>1.5704549999999998E-4</c:v>
                      </c:pt>
                      <c:pt idx="5">
                        <c:v>2.3556825E-4</c:v>
                      </c:pt>
                      <c:pt idx="6">
                        <c:v>3.2281574999999999E-4</c:v>
                      </c:pt>
                      <c:pt idx="7">
                        <c:v>4.0133850000000006E-4</c:v>
                      </c:pt>
                      <c:pt idx="8">
                        <c:v>4.7986124999999997E-4</c:v>
                      </c:pt>
                      <c:pt idx="9">
                        <c:v>5.5838399999999999E-4</c:v>
                      </c:pt>
                      <c:pt idx="10">
                        <c:v>6.3690674999999984E-4</c:v>
                      </c:pt>
                      <c:pt idx="11">
                        <c:v>7.1542949999999991E-4</c:v>
                      </c:pt>
                      <c:pt idx="12">
                        <c:v>8.0267700000000012E-4</c:v>
                      </c:pt>
                      <c:pt idx="13">
                        <c:v>8.8119975000000008E-4</c:v>
                      </c:pt>
                      <c:pt idx="14">
                        <c:v>9.5972250000000005E-4</c:v>
                      </c:pt>
                      <c:pt idx="15">
                        <c:v>1.03824525E-3</c:v>
                      </c:pt>
                      <c:pt idx="16">
                        <c:v>1.116768E-3</c:v>
                      </c:pt>
                      <c:pt idx="17">
                        <c:v>1.1952907500000001E-3</c:v>
                      </c:pt>
                      <c:pt idx="18">
                        <c:v>1.2825382500000003E-3</c:v>
                      </c:pt>
                      <c:pt idx="19">
                        <c:v>1.3610609999999998E-3</c:v>
                      </c:pt>
                      <c:pt idx="20">
                        <c:v>1.43958375E-3</c:v>
                      </c:pt>
                      <c:pt idx="21">
                        <c:v>1.5181065000000001E-3</c:v>
                      </c:pt>
                      <c:pt idx="22">
                        <c:v>1.5966292499999999E-3</c:v>
                      </c:pt>
                      <c:pt idx="23">
                        <c:v>1.6751520000000003E-3</c:v>
                      </c:pt>
                      <c:pt idx="24">
                        <c:v>1.7623995000000004E-3</c:v>
                      </c:pt>
                      <c:pt idx="25">
                        <c:v>1.8409222499999999E-3</c:v>
                      </c:pt>
                      <c:pt idx="26">
                        <c:v>1.9194450000000001E-3</c:v>
                      </c:pt>
                      <c:pt idx="27">
                        <c:v>1.9979677500000003E-3</c:v>
                      </c:pt>
                      <c:pt idx="28">
                        <c:v>2.0764905000000005E-3</c:v>
                      </c:pt>
                      <c:pt idx="29">
                        <c:v>2.1550132499999998E-3</c:v>
                      </c:pt>
                      <c:pt idx="30">
                        <c:v>2.2422607499999999E-3</c:v>
                      </c:pt>
                      <c:pt idx="31">
                        <c:v>2.3207835E-3</c:v>
                      </c:pt>
                      <c:pt idx="32">
                        <c:v>2.3993062500000002E-3</c:v>
                      </c:pt>
                      <c:pt idx="33">
                        <c:v>2.4778290000000004E-3</c:v>
                      </c:pt>
                      <c:pt idx="34">
                        <c:v>2.5563517499999997E-3</c:v>
                      </c:pt>
                      <c:pt idx="35">
                        <c:v>2.6348744999999995E-3</c:v>
                      </c:pt>
                      <c:pt idx="36">
                        <c:v>2.7221219999999996E-3</c:v>
                      </c:pt>
                      <c:pt idx="37">
                        <c:v>2.8006447500000002E-3</c:v>
                      </c:pt>
                      <c:pt idx="38">
                        <c:v>2.8791674999999999E-3</c:v>
                      </c:pt>
                      <c:pt idx="39">
                        <c:v>2.9576902500000001E-3</c:v>
                      </c:pt>
                      <c:pt idx="40">
                        <c:v>3.0362130000000003E-3</c:v>
                      </c:pt>
                      <c:pt idx="41">
                        <c:v>3.11473575E-3</c:v>
                      </c:pt>
                      <c:pt idx="42">
                        <c:v>3.2019832500000001E-3</c:v>
                      </c:pt>
                      <c:pt idx="43">
                        <c:v>3.2805060000000003E-3</c:v>
                      </c:pt>
                      <c:pt idx="44">
                        <c:v>3.3590287500000001E-3</c:v>
                      </c:pt>
                      <c:pt idx="45">
                        <c:v>3.4375515000000002E-3</c:v>
                      </c:pt>
                      <c:pt idx="46">
                        <c:v>3.5160742500000004E-3</c:v>
                      </c:pt>
                      <c:pt idx="47">
                        <c:v>3.5945970000000006E-3</c:v>
                      </c:pt>
                      <c:pt idx="48">
                        <c:v>3.6818444999999998E-3</c:v>
                      </c:pt>
                      <c:pt idx="49">
                        <c:v>3.7603672499999996E-3</c:v>
                      </c:pt>
                      <c:pt idx="50">
                        <c:v>3.8388900000000002E-3</c:v>
                      </c:pt>
                      <c:pt idx="51">
                        <c:v>3.9174127499999999E-3</c:v>
                      </c:pt>
                      <c:pt idx="52">
                        <c:v>3.9959355000000005E-3</c:v>
                      </c:pt>
                      <c:pt idx="53">
                        <c:v>4.0744582499999994E-3</c:v>
                      </c:pt>
                      <c:pt idx="54">
                        <c:v>4.1617057499999995E-3</c:v>
                      </c:pt>
                      <c:pt idx="55">
                        <c:v>4.2402285000000001E-3</c:v>
                      </c:pt>
                      <c:pt idx="56">
                        <c:v>4.3187512499999999E-3</c:v>
                      </c:pt>
                      <c:pt idx="57">
                        <c:v>4.3972739999999996E-3</c:v>
                      </c:pt>
                      <c:pt idx="58">
                        <c:v>4.4757967500000002E-3</c:v>
                      </c:pt>
                      <c:pt idx="59">
                        <c:v>4.5543195E-3</c:v>
                      </c:pt>
                      <c:pt idx="60">
                        <c:v>4.6415670000000001E-3</c:v>
                      </c:pt>
                      <c:pt idx="61">
                        <c:v>4.7200897500000007E-3</c:v>
                      </c:pt>
                      <c:pt idx="62">
                        <c:v>4.7986125000000004E-3</c:v>
                      </c:pt>
                      <c:pt idx="63">
                        <c:v>4.8771352500000002E-3</c:v>
                      </c:pt>
                      <c:pt idx="64">
                        <c:v>4.9556580000000008E-3</c:v>
                      </c:pt>
                      <c:pt idx="65">
                        <c:v>5.0341807499999988E-3</c:v>
                      </c:pt>
                      <c:pt idx="66">
                        <c:v>5.1214282499999998E-3</c:v>
                      </c:pt>
                      <c:pt idx="67">
                        <c:v>5.1999509999999995E-3</c:v>
                      </c:pt>
                      <c:pt idx="68">
                        <c:v>5.2784737500000001E-3</c:v>
                      </c:pt>
                      <c:pt idx="69">
                        <c:v>5.3569964999999999E-3</c:v>
                      </c:pt>
                      <c:pt idx="70">
                        <c:v>5.4355192500000005E-3</c:v>
                      </c:pt>
                      <c:pt idx="71">
                        <c:v>5.5140420000000002E-3</c:v>
                      </c:pt>
                      <c:pt idx="72">
                        <c:v>5.6012895000000004E-3</c:v>
                      </c:pt>
                      <c:pt idx="73">
                        <c:v>5.6798122500000001E-3</c:v>
                      </c:pt>
                      <c:pt idx="74">
                        <c:v>5.7583349999999998E-3</c:v>
                      </c:pt>
                      <c:pt idx="75">
                        <c:v>5.8368577500000005E-3</c:v>
                      </c:pt>
                      <c:pt idx="76">
                        <c:v>5.9153805000000002E-3</c:v>
                      </c:pt>
                      <c:pt idx="77">
                        <c:v>5.9939032499999999E-3</c:v>
                      </c:pt>
                      <c:pt idx="78">
                        <c:v>6.0811507500000009E-3</c:v>
                      </c:pt>
                      <c:pt idx="79">
                        <c:v>6.1596734999999989E-3</c:v>
                      </c:pt>
                      <c:pt idx="80">
                        <c:v>6.2381962499999995E-3</c:v>
                      </c:pt>
                      <c:pt idx="81">
                        <c:v>6.3167189999999993E-3</c:v>
                      </c:pt>
                      <c:pt idx="82">
                        <c:v>6.395241749999999E-3</c:v>
                      </c:pt>
                      <c:pt idx="83">
                        <c:v>6.4737644999999996E-3</c:v>
                      </c:pt>
                      <c:pt idx="84">
                        <c:v>6.5610120000000006E-3</c:v>
                      </c:pt>
                      <c:pt idx="85">
                        <c:v>6.6395347500000004E-3</c:v>
                      </c:pt>
                      <c:pt idx="86">
                        <c:v>6.7180575000000001E-3</c:v>
                      </c:pt>
                      <c:pt idx="87">
                        <c:v>6.7965802500000007E-3</c:v>
                      </c:pt>
                      <c:pt idx="88">
                        <c:v>6.8751030000000005E-3</c:v>
                      </c:pt>
                      <c:pt idx="89">
                        <c:v>6.9536257500000002E-3</c:v>
                      </c:pt>
                      <c:pt idx="90">
                        <c:v>7.0408732500000003E-3</c:v>
                      </c:pt>
                      <c:pt idx="91">
                        <c:v>7.1193960000000009E-3</c:v>
                      </c:pt>
                      <c:pt idx="92">
                        <c:v>7.1979187499999989E-3</c:v>
                      </c:pt>
                      <c:pt idx="93">
                        <c:v>7.2764414999999995E-3</c:v>
                      </c:pt>
                      <c:pt idx="94">
                        <c:v>7.3549642500000002E-3</c:v>
                      </c:pt>
                      <c:pt idx="95">
                        <c:v>7.4334869999999999E-3</c:v>
                      </c:pt>
                      <c:pt idx="96">
                        <c:v>7.5207344999999991E-3</c:v>
                      </c:pt>
                      <c:pt idx="97">
                        <c:v>7.5992572499999998E-3</c:v>
                      </c:pt>
                      <c:pt idx="98">
                        <c:v>7.6777800000000004E-3</c:v>
                      </c:pt>
                      <c:pt idx="99">
                        <c:v>7.7563027499999992E-3</c:v>
                      </c:pt>
                      <c:pt idx="100">
                        <c:v>7.8348254999999999E-3</c:v>
                      </c:pt>
                      <c:pt idx="101">
                        <c:v>7.9133482500000005E-3</c:v>
                      </c:pt>
                      <c:pt idx="102">
                        <c:v>8.0005957500000006E-3</c:v>
                      </c:pt>
                      <c:pt idx="103">
                        <c:v>8.0791184999999995E-3</c:v>
                      </c:pt>
                      <c:pt idx="104">
                        <c:v>8.1489164999999988E-3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'S6(water)'!$F$7:$F$111</c15:sqref>
                        </c15:formulaRef>
                      </c:ext>
                    </c:extLst>
                    <c:numCache>
                      <c:formatCode>General</c:formatCode>
                      <c:ptCount val="105"/>
                      <c:pt idx="0">
                        <c:v>2.9371329898884649E-2</c:v>
                      </c:pt>
                      <c:pt idx="1">
                        <c:v>2.2593330691449728E-3</c:v>
                      </c:pt>
                      <c:pt idx="2">
                        <c:v>0.68457791995092676</c:v>
                      </c:pt>
                      <c:pt idx="3">
                        <c:v>1.6514865178684826</c:v>
                      </c:pt>
                      <c:pt idx="4">
                        <c:v>2.5753731664779549</c:v>
                      </c:pt>
                      <c:pt idx="5">
                        <c:v>3.5601594577482585</c:v>
                      </c:pt>
                      <c:pt idx="6">
                        <c:v>4.5470820312586344</c:v>
                      </c:pt>
                      <c:pt idx="7">
                        <c:v>5.5542576239662678</c:v>
                      </c:pt>
                      <c:pt idx="8">
                        <c:v>6.5274578112873032</c:v>
                      </c:pt>
                      <c:pt idx="9">
                        <c:v>7.5412207254589454</c:v>
                      </c:pt>
                      <c:pt idx="10">
                        <c:v>8.5932838996758552</c:v>
                      </c:pt>
                      <c:pt idx="11">
                        <c:v>9.6046028181353087</c:v>
                      </c:pt>
                      <c:pt idx="12">
                        <c:v>10.618036513282645</c:v>
                      </c:pt>
                      <c:pt idx="13">
                        <c:v>11.626916813062429</c:v>
                      </c:pt>
                      <c:pt idx="14">
                        <c:v>12.701193925473845</c:v>
                      </c:pt>
                      <c:pt idx="15">
                        <c:v>13.71216123499509</c:v>
                      </c:pt>
                      <c:pt idx="16">
                        <c:v>14.736593907027622</c:v>
                      </c:pt>
                      <c:pt idx="17">
                        <c:v>15.772234329371331</c:v>
                      </c:pt>
                      <c:pt idx="18">
                        <c:v>16.873185536453427</c:v>
                      </c:pt>
                      <c:pt idx="19">
                        <c:v>17.879314430708916</c:v>
                      </c:pt>
                      <c:pt idx="20">
                        <c:v>18.928260430249772</c:v>
                      </c:pt>
                      <c:pt idx="21">
                        <c:v>19.963587528997962</c:v>
                      </c:pt>
                      <c:pt idx="22">
                        <c:v>21.028186307166891</c:v>
                      </c:pt>
                      <c:pt idx="23">
                        <c:v>22.049827245357051</c:v>
                      </c:pt>
                      <c:pt idx="24">
                        <c:v>23.091614754035323</c:v>
                      </c:pt>
                      <c:pt idx="25">
                        <c:v>24.183084622403268</c:v>
                      </c:pt>
                      <c:pt idx="26">
                        <c:v>25.258687894261858</c:v>
                      </c:pt>
                      <c:pt idx="27">
                        <c:v>26.313914791303308</c:v>
                      </c:pt>
                      <c:pt idx="28">
                        <c:v>27.330716026897562</c:v>
                      </c:pt>
                      <c:pt idx="29">
                        <c:v>28.381309003159636</c:v>
                      </c:pt>
                      <c:pt idx="30">
                        <c:v>29.43849895157101</c:v>
                      </c:pt>
                      <c:pt idx="31">
                        <c:v>30.437077802900774</c:v>
                      </c:pt>
                      <c:pt idx="32">
                        <c:v>31.492015318490214</c:v>
                      </c:pt>
                      <c:pt idx="33">
                        <c:v>32.585257374753908</c:v>
                      </c:pt>
                      <c:pt idx="34">
                        <c:v>33.613016451117318</c:v>
                      </c:pt>
                      <c:pt idx="35">
                        <c:v>34.661034096525171</c:v>
                      </c:pt>
                      <c:pt idx="36">
                        <c:v>35.729185730284534</c:v>
                      </c:pt>
                      <c:pt idx="37">
                        <c:v>36.779367327182527</c:v>
                      </c:pt>
                      <c:pt idx="38">
                        <c:v>37.906207943742395</c:v>
                      </c:pt>
                      <c:pt idx="39">
                        <c:v>38.924722790770865</c:v>
                      </c:pt>
                      <c:pt idx="40">
                        <c:v>39.963503211814484</c:v>
                      </c:pt>
                      <c:pt idx="41">
                        <c:v>41.065408032690712</c:v>
                      </c:pt>
                      <c:pt idx="42">
                        <c:v>42.131055425967283</c:v>
                      </c:pt>
                      <c:pt idx="43">
                        <c:v>43.181009345167375</c:v>
                      </c:pt>
                      <c:pt idx="44">
                        <c:v>44.230932752838029</c:v>
                      </c:pt>
                      <c:pt idx="45">
                        <c:v>45.310148685468839</c:v>
                      </c:pt>
                      <c:pt idx="46">
                        <c:v>46.371293144494089</c:v>
                      </c:pt>
                      <c:pt idx="47">
                        <c:v>47.432412305016861</c:v>
                      </c:pt>
                      <c:pt idx="48">
                        <c:v>48.473081448028275</c:v>
                      </c:pt>
                      <c:pt idx="49">
                        <c:v>49.540922563189163</c:v>
                      </c:pt>
                      <c:pt idx="50">
                        <c:v>50.615509591603875</c:v>
                      </c:pt>
                      <c:pt idx="51">
                        <c:v>51.676547764913366</c:v>
                      </c:pt>
                      <c:pt idx="52">
                        <c:v>52.751101029579047</c:v>
                      </c:pt>
                      <c:pt idx="53">
                        <c:v>53.818875071599976</c:v>
                      </c:pt>
                      <c:pt idx="54">
                        <c:v>54.870728984484529</c:v>
                      </c:pt>
                      <c:pt idx="55">
                        <c:v>55.924953291583726</c:v>
                      </c:pt>
                      <c:pt idx="56">
                        <c:v>56.963385981515231</c:v>
                      </c:pt>
                      <c:pt idx="57">
                        <c:v>58.037891690171058</c:v>
                      </c:pt>
                      <c:pt idx="58">
                        <c:v>59.053767869603981</c:v>
                      </c:pt>
                      <c:pt idx="59">
                        <c:v>60.114739519496368</c:v>
                      </c:pt>
                      <c:pt idx="60">
                        <c:v>61.177853885308473</c:v>
                      </c:pt>
                      <c:pt idx="61">
                        <c:v>62.207264195613718</c:v>
                      </c:pt>
                      <c:pt idx="62">
                        <c:v>63.243443687606906</c:v>
                      </c:pt>
                      <c:pt idx="63">
                        <c:v>64.35628760964849</c:v>
                      </c:pt>
                      <c:pt idx="64">
                        <c:v>65.401500018086793</c:v>
                      </c:pt>
                      <c:pt idx="65">
                        <c:v>66.433195442934519</c:v>
                      </c:pt>
                      <c:pt idx="66">
                        <c:v>67.442262341303035</c:v>
                      </c:pt>
                      <c:pt idx="67">
                        <c:v>68.48751557993296</c:v>
                      </c:pt>
                      <c:pt idx="68">
                        <c:v>69.54856649097708</c:v>
                      </c:pt>
                      <c:pt idx="69">
                        <c:v>70.580327286455613</c:v>
                      </c:pt>
                      <c:pt idx="70">
                        <c:v>71.612108486866944</c:v>
                      </c:pt>
                      <c:pt idx="71">
                        <c:v>72.655184037172447</c:v>
                      </c:pt>
                      <c:pt idx="72">
                        <c:v>73.698209304509575</c:v>
                      </c:pt>
                      <c:pt idx="73">
                        <c:v>74.714286271202241</c:v>
                      </c:pt>
                      <c:pt idx="74">
                        <c:v>75.782241654281151</c:v>
                      </c:pt>
                      <c:pt idx="75">
                        <c:v>76.782596470864178</c:v>
                      </c:pt>
                      <c:pt idx="76">
                        <c:v>77.828069966406304</c:v>
                      </c:pt>
                      <c:pt idx="77">
                        <c:v>78.846525400196441</c:v>
                      </c:pt>
                      <c:pt idx="78">
                        <c:v>79.912309268600026</c:v>
                      </c:pt>
                      <c:pt idx="79">
                        <c:v>80.933097072293023</c:v>
                      </c:pt>
                      <c:pt idx="80">
                        <c:v>81.933636130880402</c:v>
                      </c:pt>
                      <c:pt idx="81">
                        <c:v>82.972539294353012</c:v>
                      </c:pt>
                      <c:pt idx="82">
                        <c:v>84.006977225811383</c:v>
                      </c:pt>
                      <c:pt idx="83">
                        <c:v>85.005392403152726</c:v>
                      </c:pt>
                      <c:pt idx="84">
                        <c:v>86.021873205262452</c:v>
                      </c:pt>
                      <c:pt idx="85">
                        <c:v>87.047441210284333</c:v>
                      </c:pt>
                      <c:pt idx="86">
                        <c:v>88.08207714930596</c:v>
                      </c:pt>
                      <c:pt idx="87">
                        <c:v>89.082952383931712</c:v>
                      </c:pt>
                      <c:pt idx="88">
                        <c:v>90.149255247216814</c:v>
                      </c:pt>
                      <c:pt idx="89">
                        <c:v>91.100648498714477</c:v>
                      </c:pt>
                      <c:pt idx="90">
                        <c:v>92.16483369214248</c:v>
                      </c:pt>
                      <c:pt idx="91">
                        <c:v>93.132131690305584</c:v>
                      </c:pt>
                      <c:pt idx="92">
                        <c:v>94.205441814814307</c:v>
                      </c:pt>
                      <c:pt idx="93">
                        <c:v>95.231476888945878</c:v>
                      </c:pt>
                      <c:pt idx="94">
                        <c:v>96.185441233561619</c:v>
                      </c:pt>
                      <c:pt idx="95">
                        <c:v>97.200338590234736</c:v>
                      </c:pt>
                      <c:pt idx="96">
                        <c:v>98.152248672259816</c:v>
                      </c:pt>
                      <c:pt idx="97">
                        <c:v>98.804349583312799</c:v>
                      </c:pt>
                      <c:pt idx="98">
                        <c:v>99.738310283177412</c:v>
                      </c:pt>
                      <c:pt idx="99">
                        <c:v>100.73321225139885</c:v>
                      </c:pt>
                      <c:pt idx="100">
                        <c:v>101.65605115388763</c:v>
                      </c:pt>
                      <c:pt idx="101">
                        <c:v>102.59249352835862</c:v>
                      </c:pt>
                      <c:pt idx="102">
                        <c:v>103.49079978483032</c:v>
                      </c:pt>
                      <c:pt idx="103">
                        <c:v>104.39810217504676</c:v>
                      </c:pt>
                      <c:pt idx="104">
                        <c:v>13.837814264539055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5FB5-4E57-9306-A558DF2E1F5F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S1(water)(DMTA)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'S1(water)(DMTA)'!$G$7:$G$116</c15:sqref>
                        </c15:formulaRef>
                      </c:ext>
                    </c:extLst>
                    <c:numCache>
                      <c:formatCode>General</c:formatCode>
                      <c:ptCount val="110"/>
                      <c:pt idx="0">
                        <c:v>0</c:v>
                      </c:pt>
                      <c:pt idx="1">
                        <c:v>8.8875000000000087E-5</c:v>
                      </c:pt>
                      <c:pt idx="2">
                        <c:v>1.6886250000000015E-4</c:v>
                      </c:pt>
                      <c:pt idx="3">
                        <c:v>2.4884999999999995E-4</c:v>
                      </c:pt>
                      <c:pt idx="4">
                        <c:v>3.3772500000000004E-4</c:v>
                      </c:pt>
                      <c:pt idx="5">
                        <c:v>4.1771250000000016E-4</c:v>
                      </c:pt>
                      <c:pt idx="6">
                        <c:v>4.976999999999999E-4</c:v>
                      </c:pt>
                      <c:pt idx="7">
                        <c:v>5.865750000000001E-4</c:v>
                      </c:pt>
                      <c:pt idx="8">
                        <c:v>6.6656250000000016E-4</c:v>
                      </c:pt>
                      <c:pt idx="9">
                        <c:v>7.4655000000000023E-4</c:v>
                      </c:pt>
                      <c:pt idx="10">
                        <c:v>8.354250000000001E-4</c:v>
                      </c:pt>
                      <c:pt idx="11">
                        <c:v>9.1541250000000017E-4</c:v>
                      </c:pt>
                      <c:pt idx="12">
                        <c:v>9.9540000000000023E-4</c:v>
                      </c:pt>
                      <c:pt idx="13">
                        <c:v>1.0842750000000002E-3</c:v>
                      </c:pt>
                      <c:pt idx="14">
                        <c:v>1.1642625000000001E-3</c:v>
                      </c:pt>
                      <c:pt idx="15">
                        <c:v>1.2442500000000001E-3</c:v>
                      </c:pt>
                      <c:pt idx="16">
                        <c:v>1.3331250000000003E-3</c:v>
                      </c:pt>
                      <c:pt idx="17">
                        <c:v>1.4131125E-3</c:v>
                      </c:pt>
                      <c:pt idx="18">
                        <c:v>1.4931E-3</c:v>
                      </c:pt>
                      <c:pt idx="19">
                        <c:v>1.5819750000000002E-3</c:v>
                      </c:pt>
                      <c:pt idx="20">
                        <c:v>1.6619624999999999E-3</c:v>
                      </c:pt>
                      <c:pt idx="21">
                        <c:v>1.7419500000000004E-3</c:v>
                      </c:pt>
                      <c:pt idx="22">
                        <c:v>1.8308250000000003E-3</c:v>
                      </c:pt>
                      <c:pt idx="23">
                        <c:v>1.9108125000000002E-3</c:v>
                      </c:pt>
                      <c:pt idx="24">
                        <c:v>1.9908000000000005E-3</c:v>
                      </c:pt>
                      <c:pt idx="25">
                        <c:v>2.0796750000000004E-3</c:v>
                      </c:pt>
                      <c:pt idx="26">
                        <c:v>2.1596624999999999E-3</c:v>
                      </c:pt>
                      <c:pt idx="27">
                        <c:v>2.2396500000000001E-3</c:v>
                      </c:pt>
                      <c:pt idx="28">
                        <c:v>2.3285250000000001E-3</c:v>
                      </c:pt>
                      <c:pt idx="29">
                        <c:v>2.4085125E-3</c:v>
                      </c:pt>
                      <c:pt idx="30">
                        <c:v>2.4885000000000003E-3</c:v>
                      </c:pt>
                      <c:pt idx="31">
                        <c:v>2.5773750000000007E-3</c:v>
                      </c:pt>
                      <c:pt idx="32">
                        <c:v>2.6573625000000001E-3</c:v>
                      </c:pt>
                      <c:pt idx="33">
                        <c:v>2.7373499999999999E-3</c:v>
                      </c:pt>
                      <c:pt idx="34">
                        <c:v>2.8262249999999999E-3</c:v>
                      </c:pt>
                      <c:pt idx="35">
                        <c:v>2.9062125000000006E-3</c:v>
                      </c:pt>
                      <c:pt idx="36">
                        <c:v>2.9862000000000001E-3</c:v>
                      </c:pt>
                      <c:pt idx="37">
                        <c:v>3.0750749999999992E-3</c:v>
                      </c:pt>
                      <c:pt idx="38">
                        <c:v>3.1550624999999999E-3</c:v>
                      </c:pt>
                      <c:pt idx="39">
                        <c:v>3.2350500000000006E-3</c:v>
                      </c:pt>
                      <c:pt idx="40">
                        <c:v>3.3239249999999997E-3</c:v>
                      </c:pt>
                      <c:pt idx="41">
                        <c:v>3.4039125000000004E-3</c:v>
                      </c:pt>
                      <c:pt idx="42">
                        <c:v>3.4839000000000007E-3</c:v>
                      </c:pt>
                      <c:pt idx="43">
                        <c:v>3.5727750000000003E-3</c:v>
                      </c:pt>
                      <c:pt idx="44">
                        <c:v>3.6527625000000001E-3</c:v>
                      </c:pt>
                      <c:pt idx="45">
                        <c:v>3.7327500000000008E-3</c:v>
                      </c:pt>
                      <c:pt idx="46">
                        <c:v>3.8216250000000004E-3</c:v>
                      </c:pt>
                      <c:pt idx="47">
                        <c:v>3.9016125000000002E-3</c:v>
                      </c:pt>
                      <c:pt idx="48">
                        <c:v>3.9816000000000009E-3</c:v>
                      </c:pt>
                      <c:pt idx="49">
                        <c:v>4.0704750000000005E-3</c:v>
                      </c:pt>
                      <c:pt idx="50">
                        <c:v>4.1504624999999995E-3</c:v>
                      </c:pt>
                      <c:pt idx="51">
                        <c:v>4.2304500000000002E-3</c:v>
                      </c:pt>
                      <c:pt idx="52">
                        <c:v>4.3193249999999997E-3</c:v>
                      </c:pt>
                      <c:pt idx="53">
                        <c:v>4.3993124999999996E-3</c:v>
                      </c:pt>
                      <c:pt idx="54">
                        <c:v>4.4793000000000003E-3</c:v>
                      </c:pt>
                      <c:pt idx="55">
                        <c:v>4.5681750000000007E-3</c:v>
                      </c:pt>
                      <c:pt idx="56">
                        <c:v>4.6481624999999997E-3</c:v>
                      </c:pt>
                      <c:pt idx="57">
                        <c:v>4.7281500000000004E-3</c:v>
                      </c:pt>
                      <c:pt idx="58">
                        <c:v>4.817025E-3</c:v>
                      </c:pt>
                      <c:pt idx="59">
                        <c:v>4.8970125000000007E-3</c:v>
                      </c:pt>
                      <c:pt idx="60">
                        <c:v>4.9770000000000005E-3</c:v>
                      </c:pt>
                      <c:pt idx="61">
                        <c:v>5.0658750000000001E-3</c:v>
                      </c:pt>
                      <c:pt idx="62">
                        <c:v>5.1458624999999999E-3</c:v>
                      </c:pt>
                      <c:pt idx="63">
                        <c:v>5.2258499999999998E-3</c:v>
                      </c:pt>
                      <c:pt idx="64">
                        <c:v>5.3147250000000002E-3</c:v>
                      </c:pt>
                      <c:pt idx="65">
                        <c:v>5.3947124999999992E-3</c:v>
                      </c:pt>
                      <c:pt idx="66">
                        <c:v>5.4746999999999999E-3</c:v>
                      </c:pt>
                      <c:pt idx="67">
                        <c:v>5.5635750000000003E-3</c:v>
                      </c:pt>
                      <c:pt idx="68">
                        <c:v>5.6435625000000001E-3</c:v>
                      </c:pt>
                      <c:pt idx="69">
                        <c:v>5.7235500000000009E-3</c:v>
                      </c:pt>
                      <c:pt idx="70">
                        <c:v>5.8124250000000013E-3</c:v>
                      </c:pt>
                      <c:pt idx="71">
                        <c:v>5.8924125000000003E-3</c:v>
                      </c:pt>
                      <c:pt idx="72">
                        <c:v>5.9724000000000001E-3</c:v>
                      </c:pt>
                      <c:pt idx="73">
                        <c:v>6.0612750000000014E-3</c:v>
                      </c:pt>
                      <c:pt idx="74">
                        <c:v>6.1412625000000012E-3</c:v>
                      </c:pt>
                      <c:pt idx="75">
                        <c:v>6.2212499999999993E-3</c:v>
                      </c:pt>
                      <c:pt idx="76">
                        <c:v>6.3101249999999998E-3</c:v>
                      </c:pt>
                      <c:pt idx="77">
                        <c:v>6.3901125000000005E-3</c:v>
                      </c:pt>
                      <c:pt idx="78">
                        <c:v>6.4701000000000012E-3</c:v>
                      </c:pt>
                      <c:pt idx="79">
                        <c:v>6.5589749999999999E-3</c:v>
                      </c:pt>
                      <c:pt idx="80">
                        <c:v>6.6389625000000006E-3</c:v>
                      </c:pt>
                      <c:pt idx="81">
                        <c:v>6.7189500000000004E-3</c:v>
                      </c:pt>
                      <c:pt idx="82">
                        <c:v>6.8078250000000009E-3</c:v>
                      </c:pt>
                      <c:pt idx="83">
                        <c:v>6.8878125000000016E-3</c:v>
                      </c:pt>
                      <c:pt idx="84">
                        <c:v>6.9678000000000014E-3</c:v>
                      </c:pt>
                      <c:pt idx="85">
                        <c:v>7.0566749999999992E-3</c:v>
                      </c:pt>
                      <c:pt idx="86">
                        <c:v>7.1366624999999991E-3</c:v>
                      </c:pt>
                      <c:pt idx="87">
                        <c:v>7.2166499999999998E-3</c:v>
                      </c:pt>
                      <c:pt idx="88">
                        <c:v>7.3055249999999993E-3</c:v>
                      </c:pt>
                      <c:pt idx="89">
                        <c:v>7.3855125000000001E-3</c:v>
                      </c:pt>
                      <c:pt idx="90">
                        <c:v>7.4655000000000008E-3</c:v>
                      </c:pt>
                      <c:pt idx="91">
                        <c:v>7.5543749999999995E-3</c:v>
                      </c:pt>
                      <c:pt idx="92">
                        <c:v>7.6343625000000002E-3</c:v>
                      </c:pt>
                      <c:pt idx="93">
                        <c:v>7.7143500000000009E-3</c:v>
                      </c:pt>
                      <c:pt idx="94">
                        <c:v>7.8032250000000004E-3</c:v>
                      </c:pt>
                      <c:pt idx="95">
                        <c:v>7.8832125000000003E-3</c:v>
                      </c:pt>
                      <c:pt idx="96">
                        <c:v>7.9632000000000019E-3</c:v>
                      </c:pt>
                      <c:pt idx="97">
                        <c:v>8.0520750000000006E-3</c:v>
                      </c:pt>
                      <c:pt idx="98">
                        <c:v>8.1320624999999987E-3</c:v>
                      </c:pt>
                      <c:pt idx="99">
                        <c:v>8.2120500000000003E-3</c:v>
                      </c:pt>
                      <c:pt idx="100">
                        <c:v>8.3009249999999989E-3</c:v>
                      </c:pt>
                      <c:pt idx="101">
                        <c:v>8.3809124999999988E-3</c:v>
                      </c:pt>
                      <c:pt idx="102">
                        <c:v>8.4609000000000004E-3</c:v>
                      </c:pt>
                      <c:pt idx="103">
                        <c:v>8.5497750000000008E-3</c:v>
                      </c:pt>
                      <c:pt idx="104">
                        <c:v>8.6297625000000006E-3</c:v>
                      </c:pt>
                      <c:pt idx="105">
                        <c:v>8.7097500000000005E-3</c:v>
                      </c:pt>
                      <c:pt idx="106">
                        <c:v>8.7986249999999992E-3</c:v>
                      </c:pt>
                      <c:pt idx="107">
                        <c:v>8.8786125000000007E-3</c:v>
                      </c:pt>
                      <c:pt idx="108">
                        <c:v>8.9586000000000006E-3</c:v>
                      </c:pt>
                      <c:pt idx="109">
                        <c:v>9.0208125000000011E-3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'S1(water)(DMTA)'!$F$7:$F$116</c15:sqref>
                        </c15:formulaRef>
                      </c:ext>
                    </c:extLst>
                    <c:numCache>
                      <c:formatCode>General</c:formatCode>
                      <c:ptCount val="110"/>
                      <c:pt idx="0">
                        <c:v>0.92659028772249963</c:v>
                      </c:pt>
                      <c:pt idx="1">
                        <c:v>1.3705897273958458</c:v>
                      </c:pt>
                      <c:pt idx="2">
                        <c:v>2.1198198630739959</c:v>
                      </c:pt>
                      <c:pt idx="3">
                        <c:v>3.3215196684923827</c:v>
                      </c:pt>
                      <c:pt idx="4">
                        <c:v>4.5401485612990049</c:v>
                      </c:pt>
                      <c:pt idx="5">
                        <c:v>5.0137615166699474</c:v>
                      </c:pt>
                      <c:pt idx="6">
                        <c:v>6.2578185503693708</c:v>
                      </c:pt>
                      <c:pt idx="7">
                        <c:v>7.6254989088070317</c:v>
                      </c:pt>
                      <c:pt idx="8">
                        <c:v>8.628153997982654</c:v>
                      </c:pt>
                      <c:pt idx="9">
                        <c:v>9.5560276631566179</c:v>
                      </c:pt>
                      <c:pt idx="10">
                        <c:v>10.808113938556895</c:v>
                      </c:pt>
                      <c:pt idx="11">
                        <c:v>11.889437002460179</c:v>
                      </c:pt>
                      <c:pt idx="12">
                        <c:v>12.861849002272399</c:v>
                      </c:pt>
                      <c:pt idx="13">
                        <c:v>14.192551162624804</c:v>
                      </c:pt>
                      <c:pt idx="14">
                        <c:v>15.062375324247753</c:v>
                      </c:pt>
                      <c:pt idx="15">
                        <c:v>16.218004951854351</c:v>
                      </c:pt>
                      <c:pt idx="16">
                        <c:v>17.367059522747777</c:v>
                      </c:pt>
                      <c:pt idx="17">
                        <c:v>18.637696217305315</c:v>
                      </c:pt>
                      <c:pt idx="18">
                        <c:v>19.944498574005834</c:v>
                      </c:pt>
                      <c:pt idx="19">
                        <c:v>20.86076596208239</c:v>
                      </c:pt>
                      <c:pt idx="20">
                        <c:v>22.152456293395307</c:v>
                      </c:pt>
                      <c:pt idx="21">
                        <c:v>23.173185508278628</c:v>
                      </c:pt>
                      <c:pt idx="22">
                        <c:v>24.430474169748393</c:v>
                      </c:pt>
                      <c:pt idx="23">
                        <c:v>25.47878183159623</c:v>
                      </c:pt>
                      <c:pt idx="24">
                        <c:v>26.625121615322197</c:v>
                      </c:pt>
                      <c:pt idx="25">
                        <c:v>27.984521676154131</c:v>
                      </c:pt>
                      <c:pt idx="26">
                        <c:v>28.889748474483042</c:v>
                      </c:pt>
                      <c:pt idx="27">
                        <c:v>30.317344563633235</c:v>
                      </c:pt>
                      <c:pt idx="28">
                        <c:v>31.324678721529452</c:v>
                      </c:pt>
                      <c:pt idx="29">
                        <c:v>32.430161706236547</c:v>
                      </c:pt>
                      <c:pt idx="30">
                        <c:v>33.729606643133131</c:v>
                      </c:pt>
                      <c:pt idx="31">
                        <c:v>35.190883177493809</c:v>
                      </c:pt>
                      <c:pt idx="32">
                        <c:v>35.974256275646837</c:v>
                      </c:pt>
                      <c:pt idx="33">
                        <c:v>36.827950692958183</c:v>
                      </c:pt>
                      <c:pt idx="34">
                        <c:v>38.161130288235043</c:v>
                      </c:pt>
                      <c:pt idx="35">
                        <c:v>39.79282196494799</c:v>
                      </c:pt>
                      <c:pt idx="36">
                        <c:v>40.610143735855907</c:v>
                      </c:pt>
                      <c:pt idx="37">
                        <c:v>42.203197588816934</c:v>
                      </c:pt>
                      <c:pt idx="38">
                        <c:v>42.954369757577268</c:v>
                      </c:pt>
                      <c:pt idx="39">
                        <c:v>44.543186368395666</c:v>
                      </c:pt>
                      <c:pt idx="40">
                        <c:v>45.302683627139686</c:v>
                      </c:pt>
                      <c:pt idx="41">
                        <c:v>46.688919109205898</c:v>
                      </c:pt>
                      <c:pt idx="42">
                        <c:v>47.740496903619743</c:v>
                      </c:pt>
                      <c:pt idx="43">
                        <c:v>48.495666575970766</c:v>
                      </c:pt>
                      <c:pt idx="44">
                        <c:v>49.775232517846234</c:v>
                      </c:pt>
                      <c:pt idx="45">
                        <c:v>51.135744901768668</c:v>
                      </c:pt>
                      <c:pt idx="46">
                        <c:v>52.00380745957041</c:v>
                      </c:pt>
                      <c:pt idx="47">
                        <c:v>53.176732921677868</c:v>
                      </c:pt>
                      <c:pt idx="48">
                        <c:v>54.511586477135943</c:v>
                      </c:pt>
                      <c:pt idx="49">
                        <c:v>55.607612589193238</c:v>
                      </c:pt>
                      <c:pt idx="50">
                        <c:v>56.857183576846545</c:v>
                      </c:pt>
                      <c:pt idx="51">
                        <c:v>58.255890059097332</c:v>
                      </c:pt>
                      <c:pt idx="52">
                        <c:v>59.264509905842104</c:v>
                      </c:pt>
                      <c:pt idx="53">
                        <c:v>60.430933392405173</c:v>
                      </c:pt>
                      <c:pt idx="54">
                        <c:v>61.61652299994207</c:v>
                      </c:pt>
                      <c:pt idx="55">
                        <c:v>62.83819413258712</c:v>
                      </c:pt>
                      <c:pt idx="56">
                        <c:v>63.932155578389136</c:v>
                      </c:pt>
                      <c:pt idx="57">
                        <c:v>65.145426454004749</c:v>
                      </c:pt>
                      <c:pt idx="58">
                        <c:v>66.328743715458756</c:v>
                      </c:pt>
                      <c:pt idx="59">
                        <c:v>67.554796915451703</c:v>
                      </c:pt>
                      <c:pt idx="60">
                        <c:v>68.915068496174783</c:v>
                      </c:pt>
                      <c:pt idx="61">
                        <c:v>69.913056654359451</c:v>
                      </c:pt>
                      <c:pt idx="62">
                        <c:v>70.970826603643104</c:v>
                      </c:pt>
                      <c:pt idx="63">
                        <c:v>72.069085818624345</c:v>
                      </c:pt>
                      <c:pt idx="64">
                        <c:v>73.316373938145546</c:v>
                      </c:pt>
                      <c:pt idx="65">
                        <c:v>74.293238865609396</c:v>
                      </c:pt>
                      <c:pt idx="66">
                        <c:v>75.687653102538818</c:v>
                      </c:pt>
                      <c:pt idx="67">
                        <c:v>76.566472190107461</c:v>
                      </c:pt>
                      <c:pt idx="68">
                        <c:v>78.067434405325812</c:v>
                      </c:pt>
                      <c:pt idx="69">
                        <c:v>78.575751283798041</c:v>
                      </c:pt>
                      <c:pt idx="70">
                        <c:v>79.96590774769524</c:v>
                      </c:pt>
                      <c:pt idx="71">
                        <c:v>82.0761582304592</c:v>
                      </c:pt>
                      <c:pt idx="72">
                        <c:v>82.825278647225659</c:v>
                      </c:pt>
                      <c:pt idx="73">
                        <c:v>84.481790828105247</c:v>
                      </c:pt>
                      <c:pt idx="74">
                        <c:v>85.277850087416894</c:v>
                      </c:pt>
                      <c:pt idx="75">
                        <c:v>86.661849592770892</c:v>
                      </c:pt>
                      <c:pt idx="76">
                        <c:v>87.749754051926729</c:v>
                      </c:pt>
                      <c:pt idx="77">
                        <c:v>89.135964671480551</c:v>
                      </c:pt>
                      <c:pt idx="78">
                        <c:v>89.966277178773268</c:v>
                      </c:pt>
                      <c:pt idx="79">
                        <c:v>91.099065300627487</c:v>
                      </c:pt>
                      <c:pt idx="80">
                        <c:v>92.344833509168254</c:v>
                      </c:pt>
                      <c:pt idx="81">
                        <c:v>93.43941975976783</c:v>
                      </c:pt>
                      <c:pt idx="82">
                        <c:v>94.649060922274856</c:v>
                      </c:pt>
                      <c:pt idx="83">
                        <c:v>95.773579090900455</c:v>
                      </c:pt>
                      <c:pt idx="84">
                        <c:v>97.18996387778499</c:v>
                      </c:pt>
                      <c:pt idx="85">
                        <c:v>98.165498444145499</c:v>
                      </c:pt>
                      <c:pt idx="86">
                        <c:v>99.475508166730336</c:v>
                      </c:pt>
                      <c:pt idx="87">
                        <c:v>100.68760040632436</c:v>
                      </c:pt>
                      <c:pt idx="88">
                        <c:v>101.51424949440968</c:v>
                      </c:pt>
                      <c:pt idx="89">
                        <c:v>103.04811272777931</c:v>
                      </c:pt>
                      <c:pt idx="90">
                        <c:v>103.89191944938408</c:v>
                      </c:pt>
                      <c:pt idx="91">
                        <c:v>105.065997068437</c:v>
                      </c:pt>
                      <c:pt idx="92">
                        <c:v>106.34448081351711</c:v>
                      </c:pt>
                      <c:pt idx="93">
                        <c:v>107.3823452939796</c:v>
                      </c:pt>
                      <c:pt idx="94">
                        <c:v>108.91027259604131</c:v>
                      </c:pt>
                      <c:pt idx="95">
                        <c:v>109.86522970256497</c:v>
                      </c:pt>
                      <c:pt idx="96">
                        <c:v>111.03966590518986</c:v>
                      </c:pt>
                      <c:pt idx="97">
                        <c:v>111.87559622342891</c:v>
                      </c:pt>
                      <c:pt idx="98">
                        <c:v>112.90962087345166</c:v>
                      </c:pt>
                      <c:pt idx="99">
                        <c:v>114.416624540659</c:v>
                      </c:pt>
                      <c:pt idx="100">
                        <c:v>115.4466921509953</c:v>
                      </c:pt>
                      <c:pt idx="101">
                        <c:v>117.00928226494318</c:v>
                      </c:pt>
                      <c:pt idx="102">
                        <c:v>117.62616089653859</c:v>
                      </c:pt>
                      <c:pt idx="103">
                        <c:v>118.9675589489989</c:v>
                      </c:pt>
                      <c:pt idx="104">
                        <c:v>120.1534075027146</c:v>
                      </c:pt>
                      <c:pt idx="105">
                        <c:v>121.17745595069567</c:v>
                      </c:pt>
                      <c:pt idx="106">
                        <c:v>122.28700067702685</c:v>
                      </c:pt>
                      <c:pt idx="107">
                        <c:v>123.87793624841639</c:v>
                      </c:pt>
                      <c:pt idx="108">
                        <c:v>124.77874761636114</c:v>
                      </c:pt>
                      <c:pt idx="109">
                        <c:v>61.901171961537166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5FB5-4E57-9306-A558DF2E1F5F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S7(water)(DMTA)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'S7(water)(DMTA)'!$G$7:$G$136</c15:sqref>
                        </c15:formulaRef>
                      </c:ext>
                    </c:extLst>
                    <c:numCache>
                      <c:formatCode>General</c:formatCode>
                      <c:ptCount val="1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8.1448875000000065E-5</c:v>
                      </c:pt>
                      <c:pt idx="9">
                        <c:v>1.7194762500000017E-4</c:v>
                      </c:pt>
                      <c:pt idx="10">
                        <c:v>2.5339649999999998E-4</c:v>
                      </c:pt>
                      <c:pt idx="11">
                        <c:v>3.3484537500000003E-4</c:v>
                      </c:pt>
                      <c:pt idx="12">
                        <c:v>4.2534412500000007E-4</c:v>
                      </c:pt>
                      <c:pt idx="13">
                        <c:v>5.0679300000000007E-4</c:v>
                      </c:pt>
                      <c:pt idx="14">
                        <c:v>5.8824187499999995E-4</c:v>
                      </c:pt>
                      <c:pt idx="15">
                        <c:v>6.7874062500000016E-4</c:v>
                      </c:pt>
                      <c:pt idx="16">
                        <c:v>7.6018950000000004E-4</c:v>
                      </c:pt>
                      <c:pt idx="17">
                        <c:v>8.4163837500000004E-4</c:v>
                      </c:pt>
                      <c:pt idx="18">
                        <c:v>9.3213712500000013E-4</c:v>
                      </c:pt>
                      <c:pt idx="19">
                        <c:v>1.0135860000000001E-3</c:v>
                      </c:pt>
                      <c:pt idx="20">
                        <c:v>1.0950348749999999E-3</c:v>
                      </c:pt>
                      <c:pt idx="21">
                        <c:v>1.185533625E-3</c:v>
                      </c:pt>
                      <c:pt idx="22">
                        <c:v>1.2669825000000002E-3</c:v>
                      </c:pt>
                      <c:pt idx="23">
                        <c:v>1.3574812499999999E-3</c:v>
                      </c:pt>
                      <c:pt idx="24">
                        <c:v>1.4389301250000001E-3</c:v>
                      </c:pt>
                      <c:pt idx="25">
                        <c:v>1.5203790000000001E-3</c:v>
                      </c:pt>
                      <c:pt idx="26">
                        <c:v>1.6108777500000002E-3</c:v>
                      </c:pt>
                      <c:pt idx="27">
                        <c:v>1.692326625E-3</c:v>
                      </c:pt>
                      <c:pt idx="28">
                        <c:v>1.7737755000000002E-3</c:v>
                      </c:pt>
                      <c:pt idx="29">
                        <c:v>1.855224375E-3</c:v>
                      </c:pt>
                      <c:pt idx="30">
                        <c:v>1.945723125E-3</c:v>
                      </c:pt>
                      <c:pt idx="31">
                        <c:v>2.0271720000000003E-3</c:v>
                      </c:pt>
                      <c:pt idx="32">
                        <c:v>2.1086208749999998E-3</c:v>
                      </c:pt>
                      <c:pt idx="33">
                        <c:v>2.1991196249999999E-3</c:v>
                      </c:pt>
                      <c:pt idx="34">
                        <c:v>2.2805684999999999E-3</c:v>
                      </c:pt>
                      <c:pt idx="35">
                        <c:v>2.3620173749999999E-3</c:v>
                      </c:pt>
                      <c:pt idx="36">
                        <c:v>2.452516125E-3</c:v>
                      </c:pt>
                      <c:pt idx="37">
                        <c:v>2.5339650000000004E-3</c:v>
                      </c:pt>
                      <c:pt idx="38">
                        <c:v>2.6154138750000004E-3</c:v>
                      </c:pt>
                      <c:pt idx="39">
                        <c:v>2.7059126250000005E-3</c:v>
                      </c:pt>
                      <c:pt idx="40">
                        <c:v>2.7873614999999997E-3</c:v>
                      </c:pt>
                      <c:pt idx="41">
                        <c:v>2.8688103750000005E-3</c:v>
                      </c:pt>
                      <c:pt idx="42">
                        <c:v>2.9593091250000002E-3</c:v>
                      </c:pt>
                      <c:pt idx="43">
                        <c:v>3.0407580000000002E-3</c:v>
                      </c:pt>
                      <c:pt idx="44">
                        <c:v>3.1222068749999997E-3</c:v>
                      </c:pt>
                      <c:pt idx="45">
                        <c:v>3.2127056249999998E-3</c:v>
                      </c:pt>
                      <c:pt idx="46">
                        <c:v>3.2941544999999998E-3</c:v>
                      </c:pt>
                      <c:pt idx="47">
                        <c:v>3.3846532499999999E-3</c:v>
                      </c:pt>
                      <c:pt idx="48">
                        <c:v>3.4661021250000004E-3</c:v>
                      </c:pt>
                      <c:pt idx="49">
                        <c:v>3.5475510000000003E-3</c:v>
                      </c:pt>
                      <c:pt idx="50">
                        <c:v>3.6289998750000003E-3</c:v>
                      </c:pt>
                      <c:pt idx="51">
                        <c:v>3.719498625E-3</c:v>
                      </c:pt>
                      <c:pt idx="52">
                        <c:v>3.8009475000000009E-3</c:v>
                      </c:pt>
                      <c:pt idx="53">
                        <c:v>3.8823963750000009E-3</c:v>
                      </c:pt>
                      <c:pt idx="54">
                        <c:v>3.9728951250000005E-3</c:v>
                      </c:pt>
                      <c:pt idx="55">
                        <c:v>4.0543439999999997E-3</c:v>
                      </c:pt>
                      <c:pt idx="56">
                        <c:v>4.1357928749999997E-3</c:v>
                      </c:pt>
                      <c:pt idx="57">
                        <c:v>4.2262916249999997E-3</c:v>
                      </c:pt>
                      <c:pt idx="58">
                        <c:v>4.3077404999999997E-3</c:v>
                      </c:pt>
                      <c:pt idx="59">
                        <c:v>4.3891893749999997E-3</c:v>
                      </c:pt>
                      <c:pt idx="60">
                        <c:v>4.4796881249999998E-3</c:v>
                      </c:pt>
                      <c:pt idx="61">
                        <c:v>4.5611369999999998E-3</c:v>
                      </c:pt>
                      <c:pt idx="62">
                        <c:v>4.6425858750000007E-3</c:v>
                      </c:pt>
                      <c:pt idx="63">
                        <c:v>4.7330846249999999E-3</c:v>
                      </c:pt>
                      <c:pt idx="64">
                        <c:v>4.8145334999999999E-3</c:v>
                      </c:pt>
                      <c:pt idx="65">
                        <c:v>4.8959823750000008E-3</c:v>
                      </c:pt>
                      <c:pt idx="66">
                        <c:v>4.986481125E-3</c:v>
                      </c:pt>
                      <c:pt idx="67">
                        <c:v>5.0679300000000009E-3</c:v>
                      </c:pt>
                      <c:pt idx="68">
                        <c:v>5.1493788749999991E-3</c:v>
                      </c:pt>
                      <c:pt idx="69">
                        <c:v>5.2398776250000001E-3</c:v>
                      </c:pt>
                      <c:pt idx="70">
                        <c:v>5.3213265000000001E-3</c:v>
                      </c:pt>
                      <c:pt idx="71">
                        <c:v>5.4027753749999992E-3</c:v>
                      </c:pt>
                      <c:pt idx="72">
                        <c:v>5.4932741249999993E-3</c:v>
                      </c:pt>
                      <c:pt idx="73">
                        <c:v>5.5747229999999993E-3</c:v>
                      </c:pt>
                      <c:pt idx="74">
                        <c:v>5.6561718750000002E-3</c:v>
                      </c:pt>
                      <c:pt idx="75">
                        <c:v>5.7466706250000003E-3</c:v>
                      </c:pt>
                      <c:pt idx="76">
                        <c:v>5.8281194999999994E-3</c:v>
                      </c:pt>
                      <c:pt idx="77">
                        <c:v>5.9186182500000004E-3</c:v>
                      </c:pt>
                      <c:pt idx="78">
                        <c:v>6.0000671250000004E-3</c:v>
                      </c:pt>
                      <c:pt idx="79">
                        <c:v>6.0815160000000004E-3</c:v>
                      </c:pt>
                      <c:pt idx="80">
                        <c:v>6.1629648749999995E-3</c:v>
                      </c:pt>
                      <c:pt idx="81">
                        <c:v>6.2534636250000004E-3</c:v>
                      </c:pt>
                      <c:pt idx="82">
                        <c:v>6.3349125000000004E-3</c:v>
                      </c:pt>
                      <c:pt idx="83">
                        <c:v>6.4254112500000014E-3</c:v>
                      </c:pt>
                      <c:pt idx="84">
                        <c:v>6.5068601250000005E-3</c:v>
                      </c:pt>
                      <c:pt idx="85">
                        <c:v>6.5883089999999997E-3</c:v>
                      </c:pt>
                      <c:pt idx="86">
                        <c:v>6.6697578749999997E-3</c:v>
                      </c:pt>
                      <c:pt idx="87">
                        <c:v>6.7602566250000006E-3</c:v>
                      </c:pt>
                      <c:pt idx="88">
                        <c:v>6.8417054999999997E-3</c:v>
                      </c:pt>
                      <c:pt idx="89">
                        <c:v>6.9231543750000006E-3</c:v>
                      </c:pt>
                      <c:pt idx="90">
                        <c:v>7.0136531249999998E-3</c:v>
                      </c:pt>
                      <c:pt idx="91">
                        <c:v>7.0951020000000007E-3</c:v>
                      </c:pt>
                      <c:pt idx="92">
                        <c:v>7.1765508749999998E-3</c:v>
                      </c:pt>
                      <c:pt idx="93">
                        <c:v>7.2670496250000008E-3</c:v>
                      </c:pt>
                      <c:pt idx="94">
                        <c:v>7.3484984999999999E-3</c:v>
                      </c:pt>
                      <c:pt idx="95">
                        <c:v>7.4299473749999999E-3</c:v>
                      </c:pt>
                      <c:pt idx="96">
                        <c:v>7.5204461250000009E-3</c:v>
                      </c:pt>
                      <c:pt idx="97">
                        <c:v>7.6018950000000017E-3</c:v>
                      </c:pt>
                      <c:pt idx="98">
                        <c:v>7.6833438749999991E-3</c:v>
                      </c:pt>
                      <c:pt idx="99">
                        <c:v>7.7738426250000001E-3</c:v>
                      </c:pt>
                      <c:pt idx="100">
                        <c:v>7.8552915000000001E-3</c:v>
                      </c:pt>
                      <c:pt idx="101">
                        <c:v>7.936740375000001E-3</c:v>
                      </c:pt>
                      <c:pt idx="102">
                        <c:v>8.0272391250000002E-3</c:v>
                      </c:pt>
                      <c:pt idx="103">
                        <c:v>8.108688000000001E-3</c:v>
                      </c:pt>
                      <c:pt idx="104">
                        <c:v>8.1901368749999984E-3</c:v>
                      </c:pt>
                      <c:pt idx="105">
                        <c:v>8.2806356249999994E-3</c:v>
                      </c:pt>
                      <c:pt idx="106">
                        <c:v>8.3620845000000003E-3</c:v>
                      </c:pt>
                      <c:pt idx="107">
                        <c:v>8.4525832499999995E-3</c:v>
                      </c:pt>
                      <c:pt idx="108">
                        <c:v>8.5340321250000004E-3</c:v>
                      </c:pt>
                      <c:pt idx="109">
                        <c:v>8.6154810000000012E-3</c:v>
                      </c:pt>
                      <c:pt idx="110">
                        <c:v>8.6969298750000004E-3</c:v>
                      </c:pt>
                      <c:pt idx="111">
                        <c:v>8.7874286250000013E-3</c:v>
                      </c:pt>
                      <c:pt idx="112">
                        <c:v>8.8688775000000004E-3</c:v>
                      </c:pt>
                      <c:pt idx="113">
                        <c:v>8.9503263750000013E-3</c:v>
                      </c:pt>
                      <c:pt idx="114">
                        <c:v>9.0408251249999988E-3</c:v>
                      </c:pt>
                      <c:pt idx="115">
                        <c:v>9.1222739999999997E-3</c:v>
                      </c:pt>
                      <c:pt idx="116">
                        <c:v>9.2037228749999988E-3</c:v>
                      </c:pt>
                      <c:pt idx="117">
                        <c:v>9.294221624999998E-3</c:v>
                      </c:pt>
                      <c:pt idx="118">
                        <c:v>9.3756705000000006E-3</c:v>
                      </c:pt>
                      <c:pt idx="119">
                        <c:v>9.4571193749999997E-3</c:v>
                      </c:pt>
                      <c:pt idx="120">
                        <c:v>9.5476181250000007E-3</c:v>
                      </c:pt>
                      <c:pt idx="121">
                        <c:v>9.6290669999999998E-3</c:v>
                      </c:pt>
                      <c:pt idx="122">
                        <c:v>9.7195657500000008E-3</c:v>
                      </c:pt>
                      <c:pt idx="123">
                        <c:v>9.8010146249999982E-3</c:v>
                      </c:pt>
                      <c:pt idx="124">
                        <c:v>9.8824635000000008E-3</c:v>
                      </c:pt>
                      <c:pt idx="125">
                        <c:v>9.9639123749999999E-3</c:v>
                      </c:pt>
                      <c:pt idx="126">
                        <c:v>1.0054411125000001E-2</c:v>
                      </c:pt>
                      <c:pt idx="127">
                        <c:v>1.0135859999999998E-2</c:v>
                      </c:pt>
                      <c:pt idx="128">
                        <c:v>1.0217308874999999E-2</c:v>
                      </c:pt>
                      <c:pt idx="129">
                        <c:v>1.0280657999999998E-2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'S7(water)(DMTA)'!$F$7:$F$136</c15:sqref>
                        </c15:formulaRef>
                      </c:ext>
                    </c:extLst>
                    <c:numCache>
                      <c:formatCode>General</c:formatCode>
                      <c:ptCount val="130"/>
                      <c:pt idx="0">
                        <c:v>4.8920288010893924E-2</c:v>
                      </c:pt>
                      <c:pt idx="1">
                        <c:v>0.18011560585829123</c:v>
                      </c:pt>
                      <c:pt idx="2">
                        <c:v>0.2090230487738195</c:v>
                      </c:pt>
                      <c:pt idx="3">
                        <c:v>6.6709483651218981E-2</c:v>
                      </c:pt>
                      <c:pt idx="4">
                        <c:v>9.561692656674721E-2</c:v>
                      </c:pt>
                      <c:pt idx="5">
                        <c:v>6.0038535286097088E-2</c:v>
                      </c:pt>
                      <c:pt idx="6">
                        <c:v>8.4498679291544032E-2</c:v>
                      </c:pt>
                      <c:pt idx="7">
                        <c:v>5.5591236376015825E-2</c:v>
                      </c:pt>
                      <c:pt idx="8">
                        <c:v>0.67372940455687447</c:v>
                      </c:pt>
                      <c:pt idx="9">
                        <c:v>1.4629955974263036</c:v>
                      </c:pt>
                      <c:pt idx="10">
                        <c:v>2.3055417221659669</c:v>
                      </c:pt>
                      <c:pt idx="11">
                        <c:v>2.7456081388234179</c:v>
                      </c:pt>
                      <c:pt idx="12">
                        <c:v>4.2482243396218324</c:v>
                      </c:pt>
                      <c:pt idx="13">
                        <c:v>4.8459750143431792</c:v>
                      </c:pt>
                      <c:pt idx="14">
                        <c:v>6.1927560619474251</c:v>
                      </c:pt>
                      <c:pt idx="15">
                        <c:v>6.921457197681077</c:v>
                      </c:pt>
                      <c:pt idx="16">
                        <c:v>7.9034993262126143</c:v>
                      </c:pt>
                      <c:pt idx="17">
                        <c:v>9.2877184442109026</c:v>
                      </c:pt>
                      <c:pt idx="18">
                        <c:v>9.871705748883608</c:v>
                      </c:pt>
                      <c:pt idx="19">
                        <c:v>11.364594080004757</c:v>
                      </c:pt>
                      <c:pt idx="20">
                        <c:v>12.044043384553445</c:v>
                      </c:pt>
                      <c:pt idx="21">
                        <c:v>12.874471259829518</c:v>
                      </c:pt>
                      <c:pt idx="22">
                        <c:v>14.395914769983804</c:v>
                      </c:pt>
                      <c:pt idx="23">
                        <c:v>15.517223708307419</c:v>
                      </c:pt>
                      <c:pt idx="24">
                        <c:v>16.351911808461498</c:v>
                      </c:pt>
                      <c:pt idx="25">
                        <c:v>17.051017511643053</c:v>
                      </c:pt>
                      <c:pt idx="26">
                        <c:v>18.42533365536783</c:v>
                      </c:pt>
                      <c:pt idx="27">
                        <c:v>19.433089670710281</c:v>
                      </c:pt>
                      <c:pt idx="28">
                        <c:v>19.980955914833004</c:v>
                      </c:pt>
                      <c:pt idx="29">
                        <c:v>21.690502759174993</c:v>
                      </c:pt>
                      <c:pt idx="30">
                        <c:v>22.773456144834309</c:v>
                      </c:pt>
                      <c:pt idx="31">
                        <c:v>23.803129066428468</c:v>
                      </c:pt>
                      <c:pt idx="32">
                        <c:v>24.888260023673638</c:v>
                      </c:pt>
                      <c:pt idx="33">
                        <c:v>26.224172278353095</c:v>
                      </c:pt>
                      <c:pt idx="34">
                        <c:v>27.253635571601091</c:v>
                      </c:pt>
                      <c:pt idx="35">
                        <c:v>28.425164316161684</c:v>
                      </c:pt>
                      <c:pt idx="36">
                        <c:v>29.318927265420392</c:v>
                      </c:pt>
                      <c:pt idx="37">
                        <c:v>30.516974324970363</c:v>
                      </c:pt>
                      <c:pt idx="38">
                        <c:v>31.555081187827938</c:v>
                      </c:pt>
                      <c:pt idx="39">
                        <c:v>32.664063253901659</c:v>
                      </c:pt>
                      <c:pt idx="40">
                        <c:v>33.804195687051703</c:v>
                      </c:pt>
                      <c:pt idx="41">
                        <c:v>34.706706987681173</c:v>
                      </c:pt>
                      <c:pt idx="42">
                        <c:v>35.964276669617938</c:v>
                      </c:pt>
                      <c:pt idx="43">
                        <c:v>37.375099651139827</c:v>
                      </c:pt>
                      <c:pt idx="44">
                        <c:v>38.286352901475624</c:v>
                      </c:pt>
                      <c:pt idx="45">
                        <c:v>39.847882022551431</c:v>
                      </c:pt>
                      <c:pt idx="46">
                        <c:v>40.621418226201264</c:v>
                      </c:pt>
                      <c:pt idx="47">
                        <c:v>41.592361036354745</c:v>
                      </c:pt>
                      <c:pt idx="48">
                        <c:v>42.596702836712112</c:v>
                      </c:pt>
                      <c:pt idx="49">
                        <c:v>43.780806666777544</c:v>
                      </c:pt>
                      <c:pt idx="50">
                        <c:v>45.033678954912695</c:v>
                      </c:pt>
                      <c:pt idx="51">
                        <c:v>46.01114974717391</c:v>
                      </c:pt>
                      <c:pt idx="52">
                        <c:v>47.057536855891101</c:v>
                      </c:pt>
                      <c:pt idx="53">
                        <c:v>48.19267528387617</c:v>
                      </c:pt>
                      <c:pt idx="54">
                        <c:v>49.460811716674286</c:v>
                      </c:pt>
                      <c:pt idx="55">
                        <c:v>50.460514436689195</c:v>
                      </c:pt>
                      <c:pt idx="56">
                        <c:v>51.67768708961863</c:v>
                      </c:pt>
                      <c:pt idx="57">
                        <c:v>52.637272080539439</c:v>
                      </c:pt>
                      <c:pt idx="58">
                        <c:v>53.916537995723928</c:v>
                      </c:pt>
                      <c:pt idx="59">
                        <c:v>54.874009727974283</c:v>
                      </c:pt>
                      <c:pt idx="60">
                        <c:v>55.993334172165156</c:v>
                      </c:pt>
                      <c:pt idx="61">
                        <c:v>57.210413586530102</c:v>
                      </c:pt>
                      <c:pt idx="62">
                        <c:v>58.387537006708172</c:v>
                      </c:pt>
                      <c:pt idx="63">
                        <c:v>59.2938158098288</c:v>
                      </c:pt>
                      <c:pt idx="64">
                        <c:v>60.588526476520748</c:v>
                      </c:pt>
                      <c:pt idx="65">
                        <c:v>61.699063207689093</c:v>
                      </c:pt>
                      <c:pt idx="66">
                        <c:v>62.314688061235472</c:v>
                      </c:pt>
                      <c:pt idx="67">
                        <c:v>63.71810845678278</c:v>
                      </c:pt>
                      <c:pt idx="68">
                        <c:v>65.296799730213621</c:v>
                      </c:pt>
                      <c:pt idx="69">
                        <c:v>65.914679655575469</c:v>
                      </c:pt>
                      <c:pt idx="70">
                        <c:v>67.207163916447669</c:v>
                      </c:pt>
                      <c:pt idx="71">
                        <c:v>68.202357186460176</c:v>
                      </c:pt>
                      <c:pt idx="72">
                        <c:v>69.232958320628427</c:v>
                      </c:pt>
                      <c:pt idx="73">
                        <c:v>70.370170515073951</c:v>
                      </c:pt>
                      <c:pt idx="74">
                        <c:v>71.691533853401054</c:v>
                      </c:pt>
                      <c:pt idx="75">
                        <c:v>72.617923757968796</c:v>
                      </c:pt>
                      <c:pt idx="76">
                        <c:v>73.857237041921579</c:v>
                      </c:pt>
                      <c:pt idx="77">
                        <c:v>74.814741022874983</c:v>
                      </c:pt>
                      <c:pt idx="78">
                        <c:v>76.32918331697762</c:v>
                      </c:pt>
                      <c:pt idx="79">
                        <c:v>77.087168817497997</c:v>
                      </c:pt>
                      <c:pt idx="80">
                        <c:v>78.546195878734466</c:v>
                      </c:pt>
                      <c:pt idx="81">
                        <c:v>79.171074246295376</c:v>
                      </c:pt>
                      <c:pt idx="82">
                        <c:v>80.774353662471142</c:v>
                      </c:pt>
                      <c:pt idx="83">
                        <c:v>81.567911179834098</c:v>
                      </c:pt>
                      <c:pt idx="84">
                        <c:v>82.476923674913394</c:v>
                      </c:pt>
                      <c:pt idx="85">
                        <c:v>83.900621967017372</c:v>
                      </c:pt>
                      <c:pt idx="86">
                        <c:v>84.541299791668621</c:v>
                      </c:pt>
                      <c:pt idx="87">
                        <c:v>85.237443170074101</c:v>
                      </c:pt>
                      <c:pt idx="88">
                        <c:v>86.767746211101098</c:v>
                      </c:pt>
                      <c:pt idx="89">
                        <c:v>88.178305676256969</c:v>
                      </c:pt>
                      <c:pt idx="90">
                        <c:v>89.475759858475016</c:v>
                      </c:pt>
                      <c:pt idx="91">
                        <c:v>90.067883487890398</c:v>
                      </c:pt>
                      <c:pt idx="92">
                        <c:v>91.660493096312976</c:v>
                      </c:pt>
                      <c:pt idx="93">
                        <c:v>92.78510323662293</c:v>
                      </c:pt>
                      <c:pt idx="94">
                        <c:v>93.641368480132215</c:v>
                      </c:pt>
                      <c:pt idx="95">
                        <c:v>94.62413219922793</c:v>
                      </c:pt>
                      <c:pt idx="96">
                        <c:v>96.083900224740134</c:v>
                      </c:pt>
                      <c:pt idx="97">
                        <c:v>97.002463470008351</c:v>
                      </c:pt>
                      <c:pt idx="98">
                        <c:v>98.142917202116195</c:v>
                      </c:pt>
                      <c:pt idx="99">
                        <c:v>99.032812496205949</c:v>
                      </c:pt>
                      <c:pt idx="100">
                        <c:v>100.09354951921969</c:v>
                      </c:pt>
                      <c:pt idx="101">
                        <c:v>101.36953145491201</c:v>
                      </c:pt>
                      <c:pt idx="102">
                        <c:v>102.39276361117007</c:v>
                      </c:pt>
                      <c:pt idx="103">
                        <c:v>103.44263374210577</c:v>
                      </c:pt>
                      <c:pt idx="104">
                        <c:v>104.80758382292848</c:v>
                      </c:pt>
                      <c:pt idx="105">
                        <c:v>105.65582735759267</c:v>
                      </c:pt>
                      <c:pt idx="106">
                        <c:v>106.98989187431529</c:v>
                      </c:pt>
                      <c:pt idx="107">
                        <c:v>108.33967697352209</c:v>
                      </c:pt>
                      <c:pt idx="108">
                        <c:v>109.29679593147689</c:v>
                      </c:pt>
                      <c:pt idx="109">
                        <c:v>109.70604593553976</c:v>
                      </c:pt>
                      <c:pt idx="110">
                        <c:v>111.66385443142121</c:v>
                      </c:pt>
                      <c:pt idx="111">
                        <c:v>112.59919275840161</c:v>
                      </c:pt>
                      <c:pt idx="112">
                        <c:v>113.83398775730683</c:v>
                      </c:pt>
                      <c:pt idx="113">
                        <c:v>114.96461011422316</c:v>
                      </c:pt>
                      <c:pt idx="114">
                        <c:v>115.88917311640614</c:v>
                      </c:pt>
                      <c:pt idx="115">
                        <c:v>117.0133449454348</c:v>
                      </c:pt>
                      <c:pt idx="116">
                        <c:v>118.10877675103487</c:v>
                      </c:pt>
                      <c:pt idx="117">
                        <c:v>119.39975355726632</c:v>
                      </c:pt>
                      <c:pt idx="118">
                        <c:v>120.64849740516513</c:v>
                      </c:pt>
                      <c:pt idx="119">
                        <c:v>121.31382621959921</c:v>
                      </c:pt>
                      <c:pt idx="120">
                        <c:v>122.40104737712942</c:v>
                      </c:pt>
                      <c:pt idx="121">
                        <c:v>123.41715793076776</c:v>
                      </c:pt>
                      <c:pt idx="122">
                        <c:v>124.3027181821849</c:v>
                      </c:pt>
                      <c:pt idx="123">
                        <c:v>125.9514468261408</c:v>
                      </c:pt>
                      <c:pt idx="124">
                        <c:v>126.98344805871288</c:v>
                      </c:pt>
                      <c:pt idx="125">
                        <c:v>128.07547929555551</c:v>
                      </c:pt>
                      <c:pt idx="126">
                        <c:v>129.09470111174116</c:v>
                      </c:pt>
                      <c:pt idx="127">
                        <c:v>130.43330577625491</c:v>
                      </c:pt>
                      <c:pt idx="128">
                        <c:v>130.68467228313932</c:v>
                      </c:pt>
                      <c:pt idx="129">
                        <c:v>31.625393221857021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5FB5-4E57-9306-A558DF2E1F5F}"/>
                  </c:ext>
                </c:extLst>
              </c15:ser>
            </c15:filteredScatterSeries>
          </c:ext>
        </c:extLst>
      </c:scatterChart>
      <c:valAx>
        <c:axId val="415422592"/>
        <c:scaling>
          <c:orientation val="minMax"/>
          <c:max val="2.1000000000000005E-2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 b="1"/>
                </a:pPr>
                <a:r>
                  <a:rPr lang="en-US" sz="1600" b="1"/>
                  <a:t>Strain (mm/mm)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2984"/>
        <c:crosses val="autoZero"/>
        <c:crossBetween val="midCat"/>
      </c:valAx>
      <c:valAx>
        <c:axId val="415422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1"/>
                </a:pPr>
                <a:r>
                  <a:rPr lang="en-US" sz="1600" b="1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02929909559444"/>
          <c:y val="0.90414477948181149"/>
          <c:w val="0.41196362715074486"/>
          <c:h val="6.3582731647367496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Stress Vs Strain (Al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3</a:t>
            </a:r>
            <a:r>
              <a:rPr lang="en-US"/>
              <a:t>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S1</c:v>
          </c:tx>
          <c:spPr>
            <a:effectLst/>
          </c:spPr>
          <c:marker>
            <c:symbol val="none"/>
          </c:marker>
          <c:xVal>
            <c:numRef>
              <c:f>'S1'!$G$7:$G$986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5.478750000000001E-5</c:v>
                </c:pt>
                <c:pt idx="3">
                  <c:v>1.3696874999999999E-4</c:v>
                </c:pt>
                <c:pt idx="4">
                  <c:v>2.2828125000000005E-4</c:v>
                </c:pt>
                <c:pt idx="5">
                  <c:v>3.1046250000000002E-4</c:v>
                </c:pt>
                <c:pt idx="6">
                  <c:v>3.9264375000000007E-4</c:v>
                </c:pt>
                <c:pt idx="7">
                  <c:v>4.7482500000000006E-4</c:v>
                </c:pt>
                <c:pt idx="8">
                  <c:v>5.5700624999999995E-4</c:v>
                </c:pt>
                <c:pt idx="9">
                  <c:v>6.3918750000000011E-4</c:v>
                </c:pt>
                <c:pt idx="10">
                  <c:v>7.2136875000000005E-4</c:v>
                </c:pt>
                <c:pt idx="11">
                  <c:v>8.035500000000001E-4</c:v>
                </c:pt>
                <c:pt idx="12">
                  <c:v>8.9486250000000013E-4</c:v>
                </c:pt>
                <c:pt idx="13">
                  <c:v>9.7704375000000018E-4</c:v>
                </c:pt>
                <c:pt idx="14">
                  <c:v>1.0592250000000002E-3</c:v>
                </c:pt>
                <c:pt idx="15">
                  <c:v>1.1414062500000001E-3</c:v>
                </c:pt>
                <c:pt idx="16">
                  <c:v>1.2235875000000001E-3</c:v>
                </c:pt>
                <c:pt idx="17">
                  <c:v>1.3057687499999997E-3</c:v>
                </c:pt>
                <c:pt idx="18">
                  <c:v>1.38795E-3</c:v>
                </c:pt>
                <c:pt idx="19">
                  <c:v>1.47013125E-3</c:v>
                </c:pt>
                <c:pt idx="20">
                  <c:v>1.5614437500000001E-3</c:v>
                </c:pt>
                <c:pt idx="21">
                  <c:v>1.6436250000000001E-3</c:v>
                </c:pt>
                <c:pt idx="22">
                  <c:v>1.72580625E-3</c:v>
                </c:pt>
                <c:pt idx="23">
                  <c:v>1.8079875000000004E-3</c:v>
                </c:pt>
                <c:pt idx="24">
                  <c:v>1.8901687500000001E-3</c:v>
                </c:pt>
                <c:pt idx="25">
                  <c:v>1.9723500000000003E-3</c:v>
                </c:pt>
                <c:pt idx="26">
                  <c:v>2.0545312499999999E-3</c:v>
                </c:pt>
                <c:pt idx="27">
                  <c:v>2.1458437499999997E-3</c:v>
                </c:pt>
                <c:pt idx="28">
                  <c:v>2.2280249999999998E-3</c:v>
                </c:pt>
                <c:pt idx="29">
                  <c:v>2.3102062500000003E-3</c:v>
                </c:pt>
                <c:pt idx="30">
                  <c:v>2.3923875000000003E-3</c:v>
                </c:pt>
                <c:pt idx="31">
                  <c:v>2.4745687500000004E-3</c:v>
                </c:pt>
                <c:pt idx="32">
                  <c:v>2.5567500000000004E-3</c:v>
                </c:pt>
                <c:pt idx="33">
                  <c:v>2.63893125E-3</c:v>
                </c:pt>
                <c:pt idx="34">
                  <c:v>2.7211124999999997E-3</c:v>
                </c:pt>
                <c:pt idx="35">
                  <c:v>2.8032937499999997E-3</c:v>
                </c:pt>
                <c:pt idx="36">
                  <c:v>2.8946062500000004E-3</c:v>
                </c:pt>
                <c:pt idx="37">
                  <c:v>2.9767875E-3</c:v>
                </c:pt>
                <c:pt idx="38">
                  <c:v>3.0589687500000005E-3</c:v>
                </c:pt>
                <c:pt idx="39">
                  <c:v>3.1411500000000005E-3</c:v>
                </c:pt>
                <c:pt idx="40">
                  <c:v>3.2233312500000002E-3</c:v>
                </c:pt>
                <c:pt idx="41">
                  <c:v>3.3055124999999998E-3</c:v>
                </c:pt>
                <c:pt idx="42">
                  <c:v>3.3876937499999998E-3</c:v>
                </c:pt>
                <c:pt idx="43">
                  <c:v>3.4698750000000007E-3</c:v>
                </c:pt>
                <c:pt idx="44">
                  <c:v>3.5611874999999997E-3</c:v>
                </c:pt>
                <c:pt idx="45">
                  <c:v>3.6433687500000002E-3</c:v>
                </c:pt>
                <c:pt idx="46">
                  <c:v>3.7255500000000002E-3</c:v>
                </c:pt>
                <c:pt idx="47">
                  <c:v>3.8077312499999998E-3</c:v>
                </c:pt>
                <c:pt idx="48">
                  <c:v>3.8899125000000003E-3</c:v>
                </c:pt>
                <c:pt idx="49">
                  <c:v>3.9720937499999999E-3</c:v>
                </c:pt>
                <c:pt idx="50">
                  <c:v>4.0542750000000004E-3</c:v>
                </c:pt>
                <c:pt idx="51">
                  <c:v>4.13645625E-3</c:v>
                </c:pt>
                <c:pt idx="52">
                  <c:v>4.2277687500000003E-3</c:v>
                </c:pt>
                <c:pt idx="53">
                  <c:v>4.3099499999999999E-3</c:v>
                </c:pt>
                <c:pt idx="54">
                  <c:v>4.3921312500000004E-3</c:v>
                </c:pt>
                <c:pt idx="55">
                  <c:v>4.4743125E-3</c:v>
                </c:pt>
                <c:pt idx="56">
                  <c:v>4.5564937499999996E-3</c:v>
                </c:pt>
                <c:pt idx="57">
                  <c:v>4.6386750000000001E-3</c:v>
                </c:pt>
                <c:pt idx="58">
                  <c:v>4.7208562500000006E-3</c:v>
                </c:pt>
                <c:pt idx="59">
                  <c:v>4.81216875E-3</c:v>
                </c:pt>
                <c:pt idx="60">
                  <c:v>4.8943500000000004E-3</c:v>
                </c:pt>
                <c:pt idx="61">
                  <c:v>4.9765312500000009E-3</c:v>
                </c:pt>
                <c:pt idx="62">
                  <c:v>5.0587125000000014E-3</c:v>
                </c:pt>
                <c:pt idx="63">
                  <c:v>5.1408937499999993E-3</c:v>
                </c:pt>
                <c:pt idx="64">
                  <c:v>5.2230749999999989E-3</c:v>
                </c:pt>
                <c:pt idx="65">
                  <c:v>5.3052562500000002E-3</c:v>
                </c:pt>
                <c:pt idx="66">
                  <c:v>5.3874374999999999E-3</c:v>
                </c:pt>
                <c:pt idx="67">
                  <c:v>5.4696187500000003E-3</c:v>
                </c:pt>
                <c:pt idx="68">
                  <c:v>5.5609312499999997E-3</c:v>
                </c:pt>
                <c:pt idx="69">
                  <c:v>5.6431125000000002E-3</c:v>
                </c:pt>
                <c:pt idx="70">
                  <c:v>5.7252937499999998E-3</c:v>
                </c:pt>
                <c:pt idx="71">
                  <c:v>5.8074749999999994E-3</c:v>
                </c:pt>
                <c:pt idx="72">
                  <c:v>5.8896562500000008E-3</c:v>
                </c:pt>
                <c:pt idx="73">
                  <c:v>5.9718375000000013E-3</c:v>
                </c:pt>
                <c:pt idx="74">
                  <c:v>6.0540187500000009E-3</c:v>
                </c:pt>
                <c:pt idx="75">
                  <c:v>6.1362000000000005E-3</c:v>
                </c:pt>
                <c:pt idx="76">
                  <c:v>6.2275125000000008E-3</c:v>
                </c:pt>
                <c:pt idx="77">
                  <c:v>6.3096937500000004E-3</c:v>
                </c:pt>
                <c:pt idx="78">
                  <c:v>6.3918749999999991E-3</c:v>
                </c:pt>
                <c:pt idx="79">
                  <c:v>6.4740562499999996E-3</c:v>
                </c:pt>
                <c:pt idx="80">
                  <c:v>6.5562374999999992E-3</c:v>
                </c:pt>
                <c:pt idx="81">
                  <c:v>6.6384187500000006E-3</c:v>
                </c:pt>
                <c:pt idx="82">
                  <c:v>6.7206000000000011E-3</c:v>
                </c:pt>
                <c:pt idx="83">
                  <c:v>6.8027812499999998E-3</c:v>
                </c:pt>
                <c:pt idx="84">
                  <c:v>6.8940937500000009E-3</c:v>
                </c:pt>
                <c:pt idx="85">
                  <c:v>6.9762749999999997E-3</c:v>
                </c:pt>
                <c:pt idx="86">
                  <c:v>7.0584562500000001E-3</c:v>
                </c:pt>
                <c:pt idx="87">
                  <c:v>7.1406374999999998E-3</c:v>
                </c:pt>
                <c:pt idx="88">
                  <c:v>7.2228187500000011E-3</c:v>
                </c:pt>
                <c:pt idx="89">
                  <c:v>7.3050000000000016E-3</c:v>
                </c:pt>
                <c:pt idx="90">
                  <c:v>7.3871812500000003E-3</c:v>
                </c:pt>
                <c:pt idx="91">
                  <c:v>7.4784937499999989E-3</c:v>
                </c:pt>
                <c:pt idx="92">
                  <c:v>7.5606750000000002E-3</c:v>
                </c:pt>
                <c:pt idx="93">
                  <c:v>7.6428562500000007E-3</c:v>
                </c:pt>
                <c:pt idx="94">
                  <c:v>7.7250374999999994E-3</c:v>
                </c:pt>
                <c:pt idx="95">
                  <c:v>7.8072187499999999E-3</c:v>
                </c:pt>
                <c:pt idx="96">
                  <c:v>7.8894000000000013E-3</c:v>
                </c:pt>
                <c:pt idx="97">
                  <c:v>7.97158125E-3</c:v>
                </c:pt>
                <c:pt idx="98">
                  <c:v>8.0537625000000005E-3</c:v>
                </c:pt>
                <c:pt idx="99">
                  <c:v>8.1359437499999993E-3</c:v>
                </c:pt>
                <c:pt idx="100">
                  <c:v>8.2272562500000021E-3</c:v>
                </c:pt>
                <c:pt idx="101">
                  <c:v>8.3094374999999991E-3</c:v>
                </c:pt>
                <c:pt idx="102">
                  <c:v>8.3916187500000013E-3</c:v>
                </c:pt>
                <c:pt idx="103">
                  <c:v>8.4738000000000018E-3</c:v>
                </c:pt>
                <c:pt idx="104">
                  <c:v>8.5559812500000006E-3</c:v>
                </c:pt>
                <c:pt idx="105">
                  <c:v>8.638162500000001E-3</c:v>
                </c:pt>
                <c:pt idx="106">
                  <c:v>8.7203437499999998E-3</c:v>
                </c:pt>
                <c:pt idx="107">
                  <c:v>8.8116562500000009E-3</c:v>
                </c:pt>
                <c:pt idx="108">
                  <c:v>8.8938374999999997E-3</c:v>
                </c:pt>
                <c:pt idx="109">
                  <c:v>8.9760187500000001E-3</c:v>
                </c:pt>
                <c:pt idx="110">
                  <c:v>9.0581999999999989E-3</c:v>
                </c:pt>
                <c:pt idx="111">
                  <c:v>9.1403812499999994E-3</c:v>
                </c:pt>
                <c:pt idx="112">
                  <c:v>9.2225625000000016E-3</c:v>
                </c:pt>
                <c:pt idx="113">
                  <c:v>9.3047437499999986E-3</c:v>
                </c:pt>
                <c:pt idx="114">
                  <c:v>9.3869250000000008E-3</c:v>
                </c:pt>
                <c:pt idx="115">
                  <c:v>9.4782375000000002E-3</c:v>
                </c:pt>
                <c:pt idx="116">
                  <c:v>9.5604187500000007E-3</c:v>
                </c:pt>
                <c:pt idx="117">
                  <c:v>9.6426000000000012E-3</c:v>
                </c:pt>
                <c:pt idx="118">
                  <c:v>9.7247812499999999E-3</c:v>
                </c:pt>
                <c:pt idx="119">
                  <c:v>9.8069625000000021E-3</c:v>
                </c:pt>
                <c:pt idx="120">
                  <c:v>9.8891437499999992E-3</c:v>
                </c:pt>
                <c:pt idx="121">
                  <c:v>9.9713250000000014E-3</c:v>
                </c:pt>
                <c:pt idx="122">
                  <c:v>1.005350625E-2</c:v>
                </c:pt>
                <c:pt idx="123">
                  <c:v>1.0135687500000001E-2</c:v>
                </c:pt>
                <c:pt idx="124">
                  <c:v>1.0227000000000002E-2</c:v>
                </c:pt>
                <c:pt idx="125">
                  <c:v>1.030918125E-2</c:v>
                </c:pt>
                <c:pt idx="126">
                  <c:v>1.0391362499999999E-2</c:v>
                </c:pt>
                <c:pt idx="127">
                  <c:v>1.0473543750000001E-2</c:v>
                </c:pt>
                <c:pt idx="128">
                  <c:v>1.0555725E-2</c:v>
                </c:pt>
                <c:pt idx="129">
                  <c:v>1.0637906250000001E-2</c:v>
                </c:pt>
                <c:pt idx="130">
                  <c:v>1.0720087499999999E-2</c:v>
                </c:pt>
                <c:pt idx="131">
                  <c:v>1.0802268750000002E-2</c:v>
                </c:pt>
                <c:pt idx="132">
                  <c:v>1.0893581250000001E-2</c:v>
                </c:pt>
                <c:pt idx="133">
                  <c:v>1.09757625E-2</c:v>
                </c:pt>
                <c:pt idx="134">
                  <c:v>1.105794375E-2</c:v>
                </c:pt>
                <c:pt idx="135">
                  <c:v>1.1140125000000001E-2</c:v>
                </c:pt>
                <c:pt idx="136">
                  <c:v>1.1222306250000001E-2</c:v>
                </c:pt>
                <c:pt idx="137">
                  <c:v>1.13044875E-2</c:v>
                </c:pt>
                <c:pt idx="138">
                  <c:v>1.1386668750000002E-2</c:v>
                </c:pt>
                <c:pt idx="139">
                  <c:v>1.147798125E-2</c:v>
                </c:pt>
                <c:pt idx="140">
                  <c:v>1.15601625E-2</c:v>
                </c:pt>
                <c:pt idx="141">
                  <c:v>1.1642343749999999E-2</c:v>
                </c:pt>
                <c:pt idx="142">
                  <c:v>1.1724525000000001E-2</c:v>
                </c:pt>
                <c:pt idx="143">
                  <c:v>1.1806706249999998E-2</c:v>
                </c:pt>
                <c:pt idx="144">
                  <c:v>1.18888875E-2</c:v>
                </c:pt>
                <c:pt idx="145">
                  <c:v>1.1971068750000001E-2</c:v>
                </c:pt>
                <c:pt idx="146">
                  <c:v>1.205325E-2</c:v>
                </c:pt>
                <c:pt idx="147">
                  <c:v>1.2144562500000001E-2</c:v>
                </c:pt>
                <c:pt idx="148">
                  <c:v>1.2226743749999998E-2</c:v>
                </c:pt>
                <c:pt idx="149">
                  <c:v>1.2308925000000002E-2</c:v>
                </c:pt>
                <c:pt idx="150">
                  <c:v>1.2391106249999999E-2</c:v>
                </c:pt>
                <c:pt idx="151">
                  <c:v>1.2473287500000003E-2</c:v>
                </c:pt>
                <c:pt idx="152">
                  <c:v>1.255546875E-2</c:v>
                </c:pt>
                <c:pt idx="153">
                  <c:v>1.2637649999999999E-2</c:v>
                </c:pt>
                <c:pt idx="154">
                  <c:v>1.2719831250000002E-2</c:v>
                </c:pt>
                <c:pt idx="155">
                  <c:v>1.2811143749999998E-2</c:v>
                </c:pt>
                <c:pt idx="156">
                  <c:v>1.2893325000000001E-2</c:v>
                </c:pt>
                <c:pt idx="157">
                  <c:v>1.2975506249999999E-2</c:v>
                </c:pt>
                <c:pt idx="158">
                  <c:v>1.3057687500000002E-2</c:v>
                </c:pt>
                <c:pt idx="159">
                  <c:v>1.313986875E-2</c:v>
                </c:pt>
                <c:pt idx="160">
                  <c:v>1.3222049999999999E-2</c:v>
                </c:pt>
                <c:pt idx="161">
                  <c:v>1.3304231250000003E-2</c:v>
                </c:pt>
                <c:pt idx="162">
                  <c:v>1.33864125E-2</c:v>
                </c:pt>
                <c:pt idx="163">
                  <c:v>1.3477725000000001E-2</c:v>
                </c:pt>
                <c:pt idx="164">
                  <c:v>1.355990625E-2</c:v>
                </c:pt>
                <c:pt idx="165">
                  <c:v>1.3642087500000002E-2</c:v>
                </c:pt>
                <c:pt idx="166">
                  <c:v>1.3724268749999999E-2</c:v>
                </c:pt>
                <c:pt idx="167">
                  <c:v>1.380645E-2</c:v>
                </c:pt>
                <c:pt idx="168">
                  <c:v>1.3888631249999998E-2</c:v>
                </c:pt>
                <c:pt idx="169">
                  <c:v>1.3970812500000001E-2</c:v>
                </c:pt>
                <c:pt idx="170">
                  <c:v>1.4052993749999999E-2</c:v>
                </c:pt>
                <c:pt idx="171">
                  <c:v>1.414430625E-2</c:v>
                </c:pt>
                <c:pt idx="172">
                  <c:v>1.4226487500000003E-2</c:v>
                </c:pt>
                <c:pt idx="173">
                  <c:v>1.430866875E-2</c:v>
                </c:pt>
                <c:pt idx="174">
                  <c:v>1.439085E-2</c:v>
                </c:pt>
                <c:pt idx="175">
                  <c:v>1.4473031249999999E-2</c:v>
                </c:pt>
                <c:pt idx="176">
                  <c:v>1.4555212500000001E-2</c:v>
                </c:pt>
                <c:pt idx="177">
                  <c:v>1.463739375E-2</c:v>
                </c:pt>
                <c:pt idx="178">
                  <c:v>1.4719575E-2</c:v>
                </c:pt>
                <c:pt idx="179">
                  <c:v>1.4810887500000003E-2</c:v>
                </c:pt>
                <c:pt idx="180">
                  <c:v>1.489306875E-2</c:v>
                </c:pt>
                <c:pt idx="181">
                  <c:v>1.4975250000000001E-2</c:v>
                </c:pt>
                <c:pt idx="182">
                  <c:v>1.5057431249999999E-2</c:v>
                </c:pt>
                <c:pt idx="183">
                  <c:v>1.5139612500000002E-2</c:v>
                </c:pt>
                <c:pt idx="184">
                  <c:v>1.522179375E-2</c:v>
                </c:pt>
                <c:pt idx="185">
                  <c:v>1.5303974999999999E-2</c:v>
                </c:pt>
                <c:pt idx="186">
                  <c:v>1.538615625E-2</c:v>
                </c:pt>
                <c:pt idx="187">
                  <c:v>1.5477468750000001E-2</c:v>
                </c:pt>
                <c:pt idx="188">
                  <c:v>1.5559650000000001E-2</c:v>
                </c:pt>
                <c:pt idx="189">
                  <c:v>1.5641831250000002E-2</c:v>
                </c:pt>
                <c:pt idx="190">
                  <c:v>1.5724012500000002E-2</c:v>
                </c:pt>
                <c:pt idx="191">
                  <c:v>1.5806193750000003E-2</c:v>
                </c:pt>
                <c:pt idx="192">
                  <c:v>1.5888375E-2</c:v>
                </c:pt>
                <c:pt idx="193">
                  <c:v>1.597055625E-2</c:v>
                </c:pt>
                <c:pt idx="194">
                  <c:v>1.6052737500000001E-2</c:v>
                </c:pt>
                <c:pt idx="195">
                  <c:v>1.614405E-2</c:v>
                </c:pt>
                <c:pt idx="196">
                  <c:v>1.6226231249999997E-2</c:v>
                </c:pt>
                <c:pt idx="197">
                  <c:v>1.6308412500000001E-2</c:v>
                </c:pt>
                <c:pt idx="198">
                  <c:v>1.6390593750000002E-2</c:v>
                </c:pt>
                <c:pt idx="199">
                  <c:v>1.6472774999999999E-2</c:v>
                </c:pt>
                <c:pt idx="200">
                  <c:v>1.6554956250000002E-2</c:v>
                </c:pt>
                <c:pt idx="201">
                  <c:v>1.6637137499999999E-2</c:v>
                </c:pt>
                <c:pt idx="202">
                  <c:v>1.671931875E-2</c:v>
                </c:pt>
                <c:pt idx="203">
                  <c:v>1.6810631249999999E-2</c:v>
                </c:pt>
                <c:pt idx="204">
                  <c:v>1.6892812500000003E-2</c:v>
                </c:pt>
                <c:pt idx="205">
                  <c:v>1.697499375E-2</c:v>
                </c:pt>
                <c:pt idx="206">
                  <c:v>1.7057175000000001E-2</c:v>
                </c:pt>
                <c:pt idx="207">
                  <c:v>1.7139356250000001E-2</c:v>
                </c:pt>
                <c:pt idx="208">
                  <c:v>1.7221537499999998E-2</c:v>
                </c:pt>
                <c:pt idx="209">
                  <c:v>1.7303718750000002E-2</c:v>
                </c:pt>
                <c:pt idx="210">
                  <c:v>1.7385899999999999E-2</c:v>
                </c:pt>
                <c:pt idx="211">
                  <c:v>1.7477212500000002E-2</c:v>
                </c:pt>
                <c:pt idx="212">
                  <c:v>1.7559393749999999E-2</c:v>
                </c:pt>
                <c:pt idx="213">
                  <c:v>1.7641575E-2</c:v>
                </c:pt>
                <c:pt idx="214">
                  <c:v>1.7723756250000004E-2</c:v>
                </c:pt>
                <c:pt idx="215">
                  <c:v>1.7805937500000001E-2</c:v>
                </c:pt>
                <c:pt idx="216">
                  <c:v>1.7888118750000001E-2</c:v>
                </c:pt>
                <c:pt idx="217">
                  <c:v>1.7970299999999998E-2</c:v>
                </c:pt>
                <c:pt idx="218">
                  <c:v>1.8052481250000002E-2</c:v>
                </c:pt>
                <c:pt idx="219">
                  <c:v>1.8143793750000001E-2</c:v>
                </c:pt>
                <c:pt idx="220">
                  <c:v>1.8225974999999998E-2</c:v>
                </c:pt>
                <c:pt idx="221">
                  <c:v>1.8308156249999999E-2</c:v>
                </c:pt>
                <c:pt idx="222">
                  <c:v>1.8390337499999999E-2</c:v>
                </c:pt>
                <c:pt idx="223">
                  <c:v>1.8472518750000003E-2</c:v>
                </c:pt>
                <c:pt idx="224">
                  <c:v>1.85547E-2</c:v>
                </c:pt>
                <c:pt idx="225">
                  <c:v>1.8636881250000001E-2</c:v>
                </c:pt>
                <c:pt idx="226">
                  <c:v>1.8719062499999998E-2</c:v>
                </c:pt>
                <c:pt idx="227">
                  <c:v>1.8810375000000001E-2</c:v>
                </c:pt>
                <c:pt idx="228">
                  <c:v>1.8892556250000001E-2</c:v>
                </c:pt>
                <c:pt idx="229">
                  <c:v>1.8974737500000002E-2</c:v>
                </c:pt>
                <c:pt idx="230">
                  <c:v>1.9056918750000002E-2</c:v>
                </c:pt>
                <c:pt idx="231">
                  <c:v>1.9139100000000003E-2</c:v>
                </c:pt>
                <c:pt idx="232">
                  <c:v>1.922128125E-2</c:v>
                </c:pt>
                <c:pt idx="233">
                  <c:v>1.93034625E-2</c:v>
                </c:pt>
                <c:pt idx="234">
                  <c:v>1.93034625E-2</c:v>
                </c:pt>
              </c:numCache>
            </c:numRef>
          </c:xVal>
          <c:yVal>
            <c:numRef>
              <c:f>'S1'!$F$7:$F$986</c:f>
              <c:numCache>
                <c:formatCode>General</c:formatCode>
                <c:ptCount val="980"/>
                <c:pt idx="0">
                  <c:v>5.0464031711597516E-2</c:v>
                </c:pt>
                <c:pt idx="1">
                  <c:v>0.10358406509222648</c:v>
                </c:pt>
                <c:pt idx="2">
                  <c:v>0.47806290308352833</c:v>
                </c:pt>
                <c:pt idx="3">
                  <c:v>1.0410584624811379</c:v>
                </c:pt>
                <c:pt idx="4">
                  <c:v>1.8190885233902279</c:v>
                </c:pt>
                <c:pt idx="5">
                  <c:v>2.4908247225283353</c:v>
                </c:pt>
                <c:pt idx="6">
                  <c:v>3.5475139908440312</c:v>
                </c:pt>
                <c:pt idx="7">
                  <c:v>4.4102670081532285</c:v>
                </c:pt>
                <c:pt idx="8">
                  <c:v>5.1932826062733497</c:v>
                </c:pt>
                <c:pt idx="9">
                  <c:v>6.5098606140284092</c:v>
                </c:pt>
                <c:pt idx="10">
                  <c:v>7.4148187644027921</c:v>
                </c:pt>
                <c:pt idx="11">
                  <c:v>8.3329651187898399</c:v>
                </c:pt>
                <c:pt idx="12">
                  <c:v>9.3757392828390458</c:v>
                </c:pt>
                <c:pt idx="13">
                  <c:v>10.362721699623275</c:v>
                </c:pt>
                <c:pt idx="14">
                  <c:v>11.5486859356976</c:v>
                </c:pt>
                <c:pt idx="15">
                  <c:v>12.429320025309702</c:v>
                </c:pt>
                <c:pt idx="16">
                  <c:v>13.583243365097008</c:v>
                </c:pt>
                <c:pt idx="17">
                  <c:v>14.73706926470884</c:v>
                </c:pt>
                <c:pt idx="18">
                  <c:v>15.946529087710235</c:v>
                </c:pt>
                <c:pt idx="19">
                  <c:v>16.903793359384945</c:v>
                </c:pt>
                <c:pt idx="20">
                  <c:v>18.073179966997849</c:v>
                </c:pt>
                <c:pt idx="21">
                  <c:v>18.913535415441654</c:v>
                </c:pt>
                <c:pt idx="22">
                  <c:v>20.032427237755272</c:v>
                </c:pt>
                <c:pt idx="23">
                  <c:v>21.405943341362313</c:v>
                </c:pt>
                <c:pt idx="24">
                  <c:v>22.264660656590827</c:v>
                </c:pt>
                <c:pt idx="25">
                  <c:v>23.255969965561285</c:v>
                </c:pt>
                <c:pt idx="26">
                  <c:v>24.366592598941786</c:v>
                </c:pt>
                <c:pt idx="27">
                  <c:v>25.782097990243368</c:v>
                </c:pt>
                <c:pt idx="28">
                  <c:v>26.728096925097063</c:v>
                </c:pt>
                <c:pt idx="29">
                  <c:v>27.880938243170423</c:v>
                </c:pt>
                <c:pt idx="30">
                  <c:v>29.009837340495064</c:v>
                </c:pt>
                <c:pt idx="31">
                  <c:v>29.998095495510803</c:v>
                </c:pt>
                <c:pt idx="32">
                  <c:v>31.158696188700681</c:v>
                </c:pt>
                <c:pt idx="33">
                  <c:v>32.085842183216101</c:v>
                </c:pt>
                <c:pt idx="34">
                  <c:v>33.357710941747463</c:v>
                </c:pt>
                <c:pt idx="35">
                  <c:v>34.626859611849255</c:v>
                </c:pt>
                <c:pt idx="36">
                  <c:v>35.837467860231762</c:v>
                </c:pt>
                <c:pt idx="37">
                  <c:v>37.003067570481896</c:v>
                </c:pt>
                <c:pt idx="38">
                  <c:v>37.956476932808094</c:v>
                </c:pt>
                <c:pt idx="39">
                  <c:v>39.153796751557238</c:v>
                </c:pt>
                <c:pt idx="40">
                  <c:v>40.141593310378383</c:v>
                </c:pt>
                <c:pt idx="41">
                  <c:v>41.320257633914849</c:v>
                </c:pt>
                <c:pt idx="42">
                  <c:v>42.212526951903087</c:v>
                </c:pt>
                <c:pt idx="43">
                  <c:v>43.3778521883943</c:v>
                </c:pt>
                <c:pt idx="44">
                  <c:v>44.757742515445386</c:v>
                </c:pt>
                <c:pt idx="45">
                  <c:v>45.750655959574722</c:v>
                </c:pt>
                <c:pt idx="46">
                  <c:v>46.958277859194915</c:v>
                </c:pt>
                <c:pt idx="47">
                  <c:v>48.134050441684771</c:v>
                </c:pt>
                <c:pt idx="48">
                  <c:v>49.203752632514316</c:v>
                </c:pt>
                <c:pt idx="49">
                  <c:v>50.260174639413734</c:v>
                </c:pt>
                <c:pt idx="50">
                  <c:v>51.324525709767464</c:v>
                </c:pt>
                <c:pt idx="51">
                  <c:v>52.579706956071675</c:v>
                </c:pt>
                <c:pt idx="52">
                  <c:v>53.696884143600307</c:v>
                </c:pt>
                <c:pt idx="53">
                  <c:v>54.755869823435305</c:v>
                </c:pt>
                <c:pt idx="54">
                  <c:v>55.944716041021671</c:v>
                </c:pt>
                <c:pt idx="55">
                  <c:v>56.879097907625109</c:v>
                </c:pt>
                <c:pt idx="56">
                  <c:v>58.065262986442129</c:v>
                </c:pt>
                <c:pt idx="57">
                  <c:v>58.962524119579427</c:v>
                </c:pt>
                <c:pt idx="58">
                  <c:v>60.225526300004077</c:v>
                </c:pt>
                <c:pt idx="59">
                  <c:v>61.273712939405996</c:v>
                </c:pt>
                <c:pt idx="60">
                  <c:v>62.417436709176748</c:v>
                </c:pt>
                <c:pt idx="61">
                  <c:v>63.423348071043911</c:v>
                </c:pt>
                <c:pt idx="62">
                  <c:v>64.601518295173605</c:v>
                </c:pt>
                <c:pt idx="63">
                  <c:v>65.5676822696052</c:v>
                </c:pt>
                <c:pt idx="64">
                  <c:v>66.767054685845963</c:v>
                </c:pt>
                <c:pt idx="65">
                  <c:v>67.831280359671098</c:v>
                </c:pt>
                <c:pt idx="66">
                  <c:v>69.081009143186137</c:v>
                </c:pt>
                <c:pt idx="67">
                  <c:v>70.187648390235566</c:v>
                </c:pt>
                <c:pt idx="68">
                  <c:v>71.174946404973895</c:v>
                </c:pt>
                <c:pt idx="69">
                  <c:v>72.377007495429254</c:v>
                </c:pt>
                <c:pt idx="70">
                  <c:v>73.306153828063657</c:v>
                </c:pt>
                <c:pt idx="71">
                  <c:v>74.317463725228919</c:v>
                </c:pt>
                <c:pt idx="72">
                  <c:v>75.551371014864529</c:v>
                </c:pt>
                <c:pt idx="73">
                  <c:v>76.734952398573654</c:v>
                </c:pt>
                <c:pt idx="74">
                  <c:v>77.629742286185973</c:v>
                </c:pt>
                <c:pt idx="75">
                  <c:v>78.922006570855146</c:v>
                </c:pt>
                <c:pt idx="76">
                  <c:v>79.872416618031394</c:v>
                </c:pt>
                <c:pt idx="77">
                  <c:v>80.865334546683428</c:v>
                </c:pt>
                <c:pt idx="78">
                  <c:v>82.025208038800713</c:v>
                </c:pt>
                <c:pt idx="79">
                  <c:v>83.17186622026027</c:v>
                </c:pt>
                <c:pt idx="80">
                  <c:v>84.278816201490656</c:v>
                </c:pt>
                <c:pt idx="81">
                  <c:v>85.094357216052728</c:v>
                </c:pt>
                <c:pt idx="82">
                  <c:v>86.341808715171453</c:v>
                </c:pt>
                <c:pt idx="83">
                  <c:v>87.146836146243842</c:v>
                </c:pt>
                <c:pt idx="84">
                  <c:v>88.203571417461262</c:v>
                </c:pt>
                <c:pt idx="85">
                  <c:v>89.255096725120055</c:v>
                </c:pt>
                <c:pt idx="86">
                  <c:v>90.383503795336708</c:v>
                </c:pt>
                <c:pt idx="87">
                  <c:v>91.562299529353155</c:v>
                </c:pt>
                <c:pt idx="88">
                  <c:v>92.592777413826596</c:v>
                </c:pt>
                <c:pt idx="89">
                  <c:v>93.684245955980131</c:v>
                </c:pt>
                <c:pt idx="90">
                  <c:v>94.627401185393438</c:v>
                </c:pt>
                <c:pt idx="91">
                  <c:v>95.687193996148054</c:v>
                </c:pt>
                <c:pt idx="92">
                  <c:v>96.641069968253788</c:v>
                </c:pt>
                <c:pt idx="93">
                  <c:v>97.714231990647008</c:v>
                </c:pt>
                <c:pt idx="94">
                  <c:v>98.93052759354994</c:v>
                </c:pt>
                <c:pt idx="95">
                  <c:v>99.741521916014349</c:v>
                </c:pt>
                <c:pt idx="96">
                  <c:v>100.57112800647185</c:v>
                </c:pt>
                <c:pt idx="97">
                  <c:v>101.83001656587415</c:v>
                </c:pt>
                <c:pt idx="98">
                  <c:v>102.80813172392467</c:v>
                </c:pt>
                <c:pt idx="99">
                  <c:v>103.81016432122239</c:v>
                </c:pt>
                <c:pt idx="100">
                  <c:v>104.80969137298452</c:v>
                </c:pt>
                <c:pt idx="101">
                  <c:v>105.92581161650799</c:v>
                </c:pt>
                <c:pt idx="102">
                  <c:v>106.97577234246033</c:v>
                </c:pt>
                <c:pt idx="103">
                  <c:v>107.88008684153358</c:v>
                </c:pt>
                <c:pt idx="104">
                  <c:v>108.89046511851093</c:v>
                </c:pt>
                <c:pt idx="105">
                  <c:v>110.14204222302958</c:v>
                </c:pt>
                <c:pt idx="106">
                  <c:v>110.97241564131994</c:v>
                </c:pt>
                <c:pt idx="107">
                  <c:v>111.99112804889484</c:v>
                </c:pt>
                <c:pt idx="108">
                  <c:v>112.92236958580612</c:v>
                </c:pt>
                <c:pt idx="109">
                  <c:v>114.05772970875313</c:v>
                </c:pt>
                <c:pt idx="110">
                  <c:v>115.2117339264008</c:v>
                </c:pt>
                <c:pt idx="111">
                  <c:v>116.0134134226489</c:v>
                </c:pt>
                <c:pt idx="112">
                  <c:v>117.0139214473562</c:v>
                </c:pt>
                <c:pt idx="113">
                  <c:v>118.0542755558007</c:v>
                </c:pt>
                <c:pt idx="114">
                  <c:v>119.10268040843859</c:v>
                </c:pt>
                <c:pt idx="115">
                  <c:v>120.08514363790488</c:v>
                </c:pt>
                <c:pt idx="116">
                  <c:v>121.19206548126763</c:v>
                </c:pt>
                <c:pt idx="117">
                  <c:v>122.0340928437919</c:v>
                </c:pt>
                <c:pt idx="118">
                  <c:v>123.0961788543888</c:v>
                </c:pt>
                <c:pt idx="119">
                  <c:v>123.89071347924498</c:v>
                </c:pt>
                <c:pt idx="120">
                  <c:v>125.02457383683644</c:v>
                </c:pt>
                <c:pt idx="121">
                  <c:v>125.98363715731725</c:v>
                </c:pt>
                <c:pt idx="122">
                  <c:v>127.03292277464656</c:v>
                </c:pt>
                <c:pt idx="123">
                  <c:v>128.14593454489722</c:v>
                </c:pt>
                <c:pt idx="124">
                  <c:v>128.98637836211213</c:v>
                </c:pt>
                <c:pt idx="125">
                  <c:v>129.99362572506936</c:v>
                </c:pt>
                <c:pt idx="126">
                  <c:v>131.07785986785126</c:v>
                </c:pt>
                <c:pt idx="127">
                  <c:v>131.96608010758663</c:v>
                </c:pt>
                <c:pt idx="128">
                  <c:v>132.81731214790418</c:v>
                </c:pt>
                <c:pt idx="129">
                  <c:v>133.84626033761495</c:v>
                </c:pt>
                <c:pt idx="130">
                  <c:v>134.88859276956001</c:v>
                </c:pt>
                <c:pt idx="131">
                  <c:v>135.97877287719311</c:v>
                </c:pt>
                <c:pt idx="132">
                  <c:v>137.02706838990818</c:v>
                </c:pt>
                <c:pt idx="133">
                  <c:v>137.87099749886315</c:v>
                </c:pt>
                <c:pt idx="134">
                  <c:v>139.00931902988339</c:v>
                </c:pt>
                <c:pt idx="135">
                  <c:v>139.88267638249778</c:v>
                </c:pt>
                <c:pt idx="136">
                  <c:v>140.90993502639714</c:v>
                </c:pt>
                <c:pt idx="137">
                  <c:v>141.93733718964413</c:v>
                </c:pt>
                <c:pt idx="138">
                  <c:v>142.6546794160667</c:v>
                </c:pt>
                <c:pt idx="139">
                  <c:v>143.76238764688642</c:v>
                </c:pt>
                <c:pt idx="140">
                  <c:v>144.70538991913904</c:v>
                </c:pt>
                <c:pt idx="141">
                  <c:v>145.64853791797623</c:v>
                </c:pt>
                <c:pt idx="142">
                  <c:v>146.84639291418591</c:v>
                </c:pt>
                <c:pt idx="143">
                  <c:v>147.71294503490199</c:v>
                </c:pt>
                <c:pt idx="144">
                  <c:v>148.7758788894314</c:v>
                </c:pt>
                <c:pt idx="145">
                  <c:v>149.2635060490438</c:v>
                </c:pt>
                <c:pt idx="146">
                  <c:v>150.71128556423579</c:v>
                </c:pt>
                <c:pt idx="147">
                  <c:v>151.47560183254816</c:v>
                </c:pt>
                <c:pt idx="148">
                  <c:v>152.47022963592553</c:v>
                </c:pt>
                <c:pt idx="149">
                  <c:v>153.52867604498638</c:v>
                </c:pt>
                <c:pt idx="150">
                  <c:v>154.43345288406755</c:v>
                </c:pt>
                <c:pt idx="151">
                  <c:v>155.50549749002195</c:v>
                </c:pt>
                <c:pt idx="152">
                  <c:v>156.27001490647731</c:v>
                </c:pt>
                <c:pt idx="153">
                  <c:v>157.33178783234504</c:v>
                </c:pt>
                <c:pt idx="154">
                  <c:v>158.42291899763623</c:v>
                </c:pt>
                <c:pt idx="155">
                  <c:v>159.17801825495508</c:v>
                </c:pt>
                <c:pt idx="156">
                  <c:v>160.05992738608296</c:v>
                </c:pt>
                <c:pt idx="157">
                  <c:v>161.29221911439072</c:v>
                </c:pt>
                <c:pt idx="158">
                  <c:v>162.07100445434716</c:v>
                </c:pt>
                <c:pt idx="159">
                  <c:v>163.29041058582996</c:v>
                </c:pt>
                <c:pt idx="160">
                  <c:v>164.2075228895651</c:v>
                </c:pt>
                <c:pt idx="161">
                  <c:v>165.18053865020596</c:v>
                </c:pt>
                <c:pt idx="162">
                  <c:v>166.06616683080864</c:v>
                </c:pt>
                <c:pt idx="163">
                  <c:v>166.94219019424764</c:v>
                </c:pt>
                <c:pt idx="164">
                  <c:v>168.02193123575157</c:v>
                </c:pt>
                <c:pt idx="165">
                  <c:v>169.02755780682386</c:v>
                </c:pt>
                <c:pt idx="166">
                  <c:v>169.91659431498778</c:v>
                </c:pt>
                <c:pt idx="167">
                  <c:v>170.70760638870655</c:v>
                </c:pt>
                <c:pt idx="168">
                  <c:v>171.92350853539003</c:v>
                </c:pt>
                <c:pt idx="169">
                  <c:v>173.02282941799396</c:v>
                </c:pt>
                <c:pt idx="170">
                  <c:v>173.88874693847166</c:v>
                </c:pt>
                <c:pt idx="171">
                  <c:v>174.99475748196497</c:v>
                </c:pt>
                <c:pt idx="172">
                  <c:v>175.75488547150155</c:v>
                </c:pt>
                <c:pt idx="173">
                  <c:v>176.95594633295974</c:v>
                </c:pt>
                <c:pt idx="174">
                  <c:v>177.96074719228585</c:v>
                </c:pt>
                <c:pt idx="175">
                  <c:v>178.72677327893331</c:v>
                </c:pt>
                <c:pt idx="176">
                  <c:v>179.80899577343146</c:v>
                </c:pt>
                <c:pt idx="177">
                  <c:v>180.71882184164963</c:v>
                </c:pt>
                <c:pt idx="178">
                  <c:v>181.58104914334152</c:v>
                </c:pt>
                <c:pt idx="179">
                  <c:v>182.77127256735722</c:v>
                </c:pt>
                <c:pt idx="180">
                  <c:v>183.59409991829472</c:v>
                </c:pt>
                <c:pt idx="181">
                  <c:v>184.59775532002948</c:v>
                </c:pt>
                <c:pt idx="182">
                  <c:v>185.51928481436022</c:v>
                </c:pt>
                <c:pt idx="183">
                  <c:v>186.61105071937308</c:v>
                </c:pt>
                <c:pt idx="184">
                  <c:v>187.46394807368659</c:v>
                </c:pt>
                <c:pt idx="185">
                  <c:v>188.39410604566066</c:v>
                </c:pt>
                <c:pt idx="186">
                  <c:v>189.2182041960975</c:v>
                </c:pt>
                <c:pt idx="187">
                  <c:v>190.42375208101876</c:v>
                </c:pt>
                <c:pt idx="188">
                  <c:v>191.34663690331715</c:v>
                </c:pt>
                <c:pt idx="189">
                  <c:v>192.3308708783261</c:v>
                </c:pt>
                <c:pt idx="190">
                  <c:v>193.20371676740825</c:v>
                </c:pt>
                <c:pt idx="191">
                  <c:v>194.37712365520071</c:v>
                </c:pt>
                <c:pt idx="192">
                  <c:v>195.25841000518486</c:v>
                </c:pt>
                <c:pt idx="193">
                  <c:v>196.15321468470117</c:v>
                </c:pt>
                <c:pt idx="194">
                  <c:v>197.25560206316882</c:v>
                </c:pt>
                <c:pt idx="195">
                  <c:v>198.2480098524382</c:v>
                </c:pt>
                <c:pt idx="196">
                  <c:v>199.30307394515813</c:v>
                </c:pt>
                <c:pt idx="197">
                  <c:v>199.97551375382241</c:v>
                </c:pt>
                <c:pt idx="198">
                  <c:v>201.02309053341907</c:v>
                </c:pt>
                <c:pt idx="199">
                  <c:v>201.76245369699654</c:v>
                </c:pt>
                <c:pt idx="200">
                  <c:v>202.62171061391052</c:v>
                </c:pt>
                <c:pt idx="201">
                  <c:v>203.51046031506218</c:v>
                </c:pt>
                <c:pt idx="202">
                  <c:v>204.521802953102</c:v>
                </c:pt>
                <c:pt idx="203">
                  <c:v>205.83556949667732</c:v>
                </c:pt>
                <c:pt idx="204">
                  <c:v>206.55485915339347</c:v>
                </c:pt>
                <c:pt idx="205">
                  <c:v>207.70801228213185</c:v>
                </c:pt>
                <c:pt idx="206">
                  <c:v>208.50227735614817</c:v>
                </c:pt>
                <c:pt idx="207">
                  <c:v>209.52294309075521</c:v>
                </c:pt>
                <c:pt idx="208">
                  <c:v>210.32568354296546</c:v>
                </c:pt>
                <c:pt idx="209">
                  <c:v>211.37615056639402</c:v>
                </c:pt>
                <c:pt idx="210">
                  <c:v>212.10221530546858</c:v>
                </c:pt>
                <c:pt idx="211">
                  <c:v>213.08311489262297</c:v>
                </c:pt>
                <c:pt idx="212">
                  <c:v>214.18233012838814</c:v>
                </c:pt>
                <c:pt idx="213">
                  <c:v>215.04492460862895</c:v>
                </c:pt>
                <c:pt idx="214">
                  <c:v>215.84122360700096</c:v>
                </c:pt>
                <c:pt idx="215">
                  <c:v>216.81082457464214</c:v>
                </c:pt>
                <c:pt idx="216">
                  <c:v>217.68751377482809</c:v>
                </c:pt>
                <c:pt idx="217">
                  <c:v>218.61772292485674</c:v>
                </c:pt>
                <c:pt idx="218">
                  <c:v>219.36712509389037</c:v>
                </c:pt>
                <c:pt idx="219">
                  <c:v>220.48623080405497</c:v>
                </c:pt>
                <c:pt idx="220">
                  <c:v>221.51850194098276</c:v>
                </c:pt>
                <c:pt idx="221">
                  <c:v>222.34863368501331</c:v>
                </c:pt>
                <c:pt idx="222">
                  <c:v>223.16304759392307</c:v>
                </c:pt>
                <c:pt idx="223">
                  <c:v>223.988381795479</c:v>
                </c:pt>
                <c:pt idx="224">
                  <c:v>224.84861880578654</c:v>
                </c:pt>
                <c:pt idx="225">
                  <c:v>225.88498673957295</c:v>
                </c:pt>
                <c:pt idx="226">
                  <c:v>226.87635971598439</c:v>
                </c:pt>
                <c:pt idx="227">
                  <c:v>227.75289926054583</c:v>
                </c:pt>
                <c:pt idx="228">
                  <c:v>228.72623117533084</c:v>
                </c:pt>
                <c:pt idx="229">
                  <c:v>229.59324648527473</c:v>
                </c:pt>
                <c:pt idx="230">
                  <c:v>230.35658522277353</c:v>
                </c:pt>
                <c:pt idx="231">
                  <c:v>231.45875635890454</c:v>
                </c:pt>
                <c:pt idx="232">
                  <c:v>232.2253259276757</c:v>
                </c:pt>
                <c:pt idx="233">
                  <c:v>156.25510565433206</c:v>
                </c:pt>
                <c:pt idx="234">
                  <c:v>156.25510565433206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9D-47BE-AAE6-2F0E82E679D6}"/>
            </c:ext>
          </c:extLst>
        </c:ser>
        <c:ser>
          <c:idx val="1"/>
          <c:order val="1"/>
          <c:tx>
            <c:v>S2</c:v>
          </c:tx>
          <c:marker>
            <c:symbol val="none"/>
          </c:marker>
          <c:xVal>
            <c:numRef>
              <c:f>'S2'!$G$7:$G$234</c:f>
              <c:numCache>
                <c:formatCode>General</c:formatCode>
                <c:ptCount val="2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1.8225000000000003E-5</c:v>
                </c:pt>
                <c:pt idx="6">
                  <c:v>1.0023750000000002E-4</c:v>
                </c:pt>
                <c:pt idx="7">
                  <c:v>1.8225000000000001E-4</c:v>
                </c:pt>
                <c:pt idx="8">
                  <c:v>2.6426250000000003E-4</c:v>
                </c:pt>
                <c:pt idx="9">
                  <c:v>3.46275E-4</c:v>
                </c:pt>
                <c:pt idx="10">
                  <c:v>4.2828750000000008E-4</c:v>
                </c:pt>
                <c:pt idx="11">
                  <c:v>5.1941250000000008E-4</c:v>
                </c:pt>
                <c:pt idx="12">
                  <c:v>6.0142500000000005E-4</c:v>
                </c:pt>
                <c:pt idx="13">
                  <c:v>6.8343749999999991E-4</c:v>
                </c:pt>
                <c:pt idx="14">
                  <c:v>7.6544999999999998E-4</c:v>
                </c:pt>
                <c:pt idx="15">
                  <c:v>8.4746250000000006E-4</c:v>
                </c:pt>
                <c:pt idx="16">
                  <c:v>9.2947500000000003E-4</c:v>
                </c:pt>
                <c:pt idx="17">
                  <c:v>1.0206000000000002E-3</c:v>
                </c:pt>
                <c:pt idx="18">
                  <c:v>1.1026124999999999E-3</c:v>
                </c:pt>
                <c:pt idx="19">
                  <c:v>1.1846250000000001E-3</c:v>
                </c:pt>
                <c:pt idx="20">
                  <c:v>1.2666375000000001E-3</c:v>
                </c:pt>
                <c:pt idx="21">
                  <c:v>1.3486499999999998E-3</c:v>
                </c:pt>
                <c:pt idx="22">
                  <c:v>1.4306625E-3</c:v>
                </c:pt>
                <c:pt idx="23">
                  <c:v>1.5217875000000001E-3</c:v>
                </c:pt>
                <c:pt idx="24">
                  <c:v>1.6038000000000003E-3</c:v>
                </c:pt>
                <c:pt idx="25">
                  <c:v>1.6858124999999998E-3</c:v>
                </c:pt>
                <c:pt idx="26">
                  <c:v>1.7678250000000004E-3</c:v>
                </c:pt>
                <c:pt idx="27">
                  <c:v>1.8498375E-3</c:v>
                </c:pt>
                <c:pt idx="28">
                  <c:v>1.9318500000000001E-3</c:v>
                </c:pt>
                <c:pt idx="29">
                  <c:v>2.0229750000000002E-3</c:v>
                </c:pt>
                <c:pt idx="30">
                  <c:v>2.1049875000000006E-3</c:v>
                </c:pt>
                <c:pt idx="31">
                  <c:v>2.1870000000000001E-3</c:v>
                </c:pt>
                <c:pt idx="32">
                  <c:v>2.2690125000000001E-3</c:v>
                </c:pt>
                <c:pt idx="33">
                  <c:v>2.3510250000000001E-3</c:v>
                </c:pt>
                <c:pt idx="34">
                  <c:v>2.4330375000000005E-3</c:v>
                </c:pt>
                <c:pt idx="35">
                  <c:v>2.5241625000000005E-3</c:v>
                </c:pt>
                <c:pt idx="36">
                  <c:v>2.6061750000000001E-3</c:v>
                </c:pt>
                <c:pt idx="37">
                  <c:v>2.6881875E-3</c:v>
                </c:pt>
                <c:pt idx="38">
                  <c:v>2.7702E-3</c:v>
                </c:pt>
                <c:pt idx="39">
                  <c:v>2.8522125000000004E-3</c:v>
                </c:pt>
                <c:pt idx="40">
                  <c:v>2.9342250000000004E-3</c:v>
                </c:pt>
                <c:pt idx="41">
                  <c:v>3.02535E-3</c:v>
                </c:pt>
                <c:pt idx="42">
                  <c:v>3.1073625000000004E-3</c:v>
                </c:pt>
                <c:pt idx="43">
                  <c:v>3.1893749999999999E-3</c:v>
                </c:pt>
                <c:pt idx="44">
                  <c:v>3.2713875000000003E-3</c:v>
                </c:pt>
                <c:pt idx="45">
                  <c:v>3.3534000000000003E-3</c:v>
                </c:pt>
                <c:pt idx="46">
                  <c:v>3.4354125000000003E-3</c:v>
                </c:pt>
                <c:pt idx="47">
                  <c:v>3.5265375000000003E-3</c:v>
                </c:pt>
                <c:pt idx="48">
                  <c:v>3.6085500000000007E-3</c:v>
                </c:pt>
                <c:pt idx="49">
                  <c:v>3.6905625000000003E-3</c:v>
                </c:pt>
                <c:pt idx="50">
                  <c:v>3.7725750000000002E-3</c:v>
                </c:pt>
                <c:pt idx="51">
                  <c:v>3.8545875000000002E-3</c:v>
                </c:pt>
                <c:pt idx="52">
                  <c:v>3.936600000000001E-3</c:v>
                </c:pt>
                <c:pt idx="53">
                  <c:v>4.0277250000000002E-3</c:v>
                </c:pt>
                <c:pt idx="54">
                  <c:v>4.1097375000000002E-3</c:v>
                </c:pt>
                <c:pt idx="55">
                  <c:v>4.191750000000001E-3</c:v>
                </c:pt>
                <c:pt idx="56">
                  <c:v>4.2737625000000001E-3</c:v>
                </c:pt>
                <c:pt idx="57">
                  <c:v>4.3557750000000001E-3</c:v>
                </c:pt>
                <c:pt idx="58">
                  <c:v>4.4377875000000001E-3</c:v>
                </c:pt>
                <c:pt idx="59">
                  <c:v>4.528912500000001E-3</c:v>
                </c:pt>
                <c:pt idx="60">
                  <c:v>4.6109250000000001E-3</c:v>
                </c:pt>
                <c:pt idx="61">
                  <c:v>4.6929375000000001E-3</c:v>
                </c:pt>
                <c:pt idx="62">
                  <c:v>4.7749500000000009E-3</c:v>
                </c:pt>
                <c:pt idx="63">
                  <c:v>4.8569625000000009E-3</c:v>
                </c:pt>
                <c:pt idx="64">
                  <c:v>4.9389750000000008E-3</c:v>
                </c:pt>
                <c:pt idx="65">
                  <c:v>5.0301000000000009E-3</c:v>
                </c:pt>
                <c:pt idx="66">
                  <c:v>5.1121125000000009E-3</c:v>
                </c:pt>
                <c:pt idx="67">
                  <c:v>5.1941250000000008E-3</c:v>
                </c:pt>
                <c:pt idx="68">
                  <c:v>5.2761374999999999E-3</c:v>
                </c:pt>
                <c:pt idx="69">
                  <c:v>5.358149999999999E-3</c:v>
                </c:pt>
                <c:pt idx="70">
                  <c:v>5.4401624999999999E-3</c:v>
                </c:pt>
                <c:pt idx="71">
                  <c:v>5.5312875000000008E-3</c:v>
                </c:pt>
                <c:pt idx="72">
                  <c:v>5.6132999999999999E-3</c:v>
                </c:pt>
                <c:pt idx="73">
                  <c:v>5.6953125000000007E-3</c:v>
                </c:pt>
                <c:pt idx="74">
                  <c:v>5.7773250000000007E-3</c:v>
                </c:pt>
                <c:pt idx="75">
                  <c:v>5.8593375000000007E-3</c:v>
                </c:pt>
                <c:pt idx="76">
                  <c:v>5.9413500000000006E-3</c:v>
                </c:pt>
                <c:pt idx="77">
                  <c:v>6.0324750000000016E-3</c:v>
                </c:pt>
                <c:pt idx="78">
                  <c:v>6.1144874999999998E-3</c:v>
                </c:pt>
                <c:pt idx="79">
                  <c:v>6.1965000000000006E-3</c:v>
                </c:pt>
                <c:pt idx="80">
                  <c:v>6.2785124999999997E-3</c:v>
                </c:pt>
                <c:pt idx="81">
                  <c:v>6.3605250000000006E-3</c:v>
                </c:pt>
                <c:pt idx="82">
                  <c:v>6.4425375000000005E-3</c:v>
                </c:pt>
                <c:pt idx="83">
                  <c:v>6.5336625000000006E-3</c:v>
                </c:pt>
                <c:pt idx="84">
                  <c:v>6.6156749999999997E-3</c:v>
                </c:pt>
                <c:pt idx="85">
                  <c:v>6.6976875000000005E-3</c:v>
                </c:pt>
                <c:pt idx="86">
                  <c:v>6.7797000000000005E-3</c:v>
                </c:pt>
                <c:pt idx="87">
                  <c:v>6.8617125000000005E-3</c:v>
                </c:pt>
                <c:pt idx="88">
                  <c:v>6.9437250000000004E-3</c:v>
                </c:pt>
                <c:pt idx="89">
                  <c:v>7.0348500000000005E-3</c:v>
                </c:pt>
                <c:pt idx="90">
                  <c:v>7.1168625000000004E-3</c:v>
                </c:pt>
                <c:pt idx="91">
                  <c:v>7.1988750000000013E-3</c:v>
                </c:pt>
                <c:pt idx="92">
                  <c:v>7.2808875000000021E-3</c:v>
                </c:pt>
                <c:pt idx="93">
                  <c:v>7.3629000000000012E-3</c:v>
                </c:pt>
                <c:pt idx="94">
                  <c:v>7.4449124999999994E-3</c:v>
                </c:pt>
                <c:pt idx="95">
                  <c:v>7.5360375000000004E-3</c:v>
                </c:pt>
                <c:pt idx="96">
                  <c:v>7.6180500000000003E-3</c:v>
                </c:pt>
                <c:pt idx="97">
                  <c:v>7.7000625000000012E-3</c:v>
                </c:pt>
                <c:pt idx="98">
                  <c:v>7.7820750000000003E-3</c:v>
                </c:pt>
                <c:pt idx="99">
                  <c:v>7.8640875000000002E-3</c:v>
                </c:pt>
                <c:pt idx="100">
                  <c:v>7.9552124999999994E-3</c:v>
                </c:pt>
                <c:pt idx="101">
                  <c:v>8.0372250000000003E-3</c:v>
                </c:pt>
                <c:pt idx="102">
                  <c:v>8.1192375000000011E-3</c:v>
                </c:pt>
                <c:pt idx="103">
                  <c:v>8.2012500000000002E-3</c:v>
                </c:pt>
                <c:pt idx="104">
                  <c:v>8.283262500000001E-3</c:v>
                </c:pt>
                <c:pt idx="105">
                  <c:v>8.3652750000000001E-3</c:v>
                </c:pt>
                <c:pt idx="106">
                  <c:v>8.447287500000001E-3</c:v>
                </c:pt>
                <c:pt idx="107">
                  <c:v>8.5384125000000002E-3</c:v>
                </c:pt>
                <c:pt idx="108">
                  <c:v>8.620425000000001E-3</c:v>
                </c:pt>
                <c:pt idx="109">
                  <c:v>8.7024375000000001E-3</c:v>
                </c:pt>
                <c:pt idx="110">
                  <c:v>8.7844500000000009E-3</c:v>
                </c:pt>
                <c:pt idx="111">
                  <c:v>8.8664625E-3</c:v>
                </c:pt>
                <c:pt idx="112">
                  <c:v>8.9484750000000009E-3</c:v>
                </c:pt>
                <c:pt idx="113">
                  <c:v>9.0396000000000018E-3</c:v>
                </c:pt>
                <c:pt idx="114">
                  <c:v>9.1216124999999992E-3</c:v>
                </c:pt>
                <c:pt idx="115">
                  <c:v>9.203625E-3</c:v>
                </c:pt>
                <c:pt idx="116">
                  <c:v>9.2856374999999991E-3</c:v>
                </c:pt>
                <c:pt idx="117">
                  <c:v>9.3676499999999999E-3</c:v>
                </c:pt>
                <c:pt idx="118">
                  <c:v>9.4496625000000008E-3</c:v>
                </c:pt>
                <c:pt idx="119">
                  <c:v>9.5407875000000017E-3</c:v>
                </c:pt>
                <c:pt idx="120">
                  <c:v>9.6228000000000008E-3</c:v>
                </c:pt>
                <c:pt idx="121">
                  <c:v>9.7048124999999999E-3</c:v>
                </c:pt>
                <c:pt idx="122">
                  <c:v>9.7868250000000025E-3</c:v>
                </c:pt>
                <c:pt idx="123">
                  <c:v>9.8688374999999998E-3</c:v>
                </c:pt>
                <c:pt idx="124">
                  <c:v>9.9508500000000007E-3</c:v>
                </c:pt>
                <c:pt idx="125">
                  <c:v>1.0041975000000002E-2</c:v>
                </c:pt>
                <c:pt idx="126">
                  <c:v>1.0123987500000001E-2</c:v>
                </c:pt>
                <c:pt idx="127">
                  <c:v>1.0206000000000002E-2</c:v>
                </c:pt>
                <c:pt idx="128">
                  <c:v>1.0288012500000001E-2</c:v>
                </c:pt>
                <c:pt idx="129">
                  <c:v>1.0370025E-2</c:v>
                </c:pt>
                <c:pt idx="130">
                  <c:v>1.0452037500000001E-2</c:v>
                </c:pt>
                <c:pt idx="131">
                  <c:v>1.0543162500000001E-2</c:v>
                </c:pt>
                <c:pt idx="132">
                  <c:v>1.0625175000000001E-2</c:v>
                </c:pt>
                <c:pt idx="133">
                  <c:v>1.0707187500000001E-2</c:v>
                </c:pt>
                <c:pt idx="134">
                  <c:v>1.0789199999999999E-2</c:v>
                </c:pt>
                <c:pt idx="135">
                  <c:v>1.08712125E-2</c:v>
                </c:pt>
                <c:pt idx="136">
                  <c:v>1.0953225E-2</c:v>
                </c:pt>
                <c:pt idx="137">
                  <c:v>1.1044350000000001E-2</c:v>
                </c:pt>
                <c:pt idx="138">
                  <c:v>1.1126362500000002E-2</c:v>
                </c:pt>
                <c:pt idx="139">
                  <c:v>1.1208375000000001E-2</c:v>
                </c:pt>
                <c:pt idx="140">
                  <c:v>1.1290387500000004E-2</c:v>
                </c:pt>
                <c:pt idx="141">
                  <c:v>1.13724E-2</c:v>
                </c:pt>
                <c:pt idx="142">
                  <c:v>1.14544125E-2</c:v>
                </c:pt>
                <c:pt idx="143">
                  <c:v>1.1545537500000001E-2</c:v>
                </c:pt>
                <c:pt idx="144">
                  <c:v>1.1627550000000002E-2</c:v>
                </c:pt>
                <c:pt idx="145">
                  <c:v>1.1709562499999999E-2</c:v>
                </c:pt>
                <c:pt idx="146">
                  <c:v>1.1791575E-2</c:v>
                </c:pt>
                <c:pt idx="147">
                  <c:v>1.1873587499999999E-2</c:v>
                </c:pt>
                <c:pt idx="148">
                  <c:v>1.19556E-2</c:v>
                </c:pt>
                <c:pt idx="149">
                  <c:v>1.2046725000000001E-2</c:v>
                </c:pt>
                <c:pt idx="150">
                  <c:v>1.21287375E-2</c:v>
                </c:pt>
                <c:pt idx="151">
                  <c:v>1.2210750000000001E-2</c:v>
                </c:pt>
                <c:pt idx="152">
                  <c:v>1.22927625E-2</c:v>
                </c:pt>
                <c:pt idx="153">
                  <c:v>1.2374774999999999E-2</c:v>
                </c:pt>
                <c:pt idx="154">
                  <c:v>1.2456787500000002E-2</c:v>
                </c:pt>
                <c:pt idx="155">
                  <c:v>1.2547912500000003E-2</c:v>
                </c:pt>
                <c:pt idx="156">
                  <c:v>1.2629925E-2</c:v>
                </c:pt>
                <c:pt idx="157">
                  <c:v>1.2711937500000003E-2</c:v>
                </c:pt>
                <c:pt idx="158">
                  <c:v>1.279395E-2</c:v>
                </c:pt>
                <c:pt idx="159">
                  <c:v>1.2875962499999999E-2</c:v>
                </c:pt>
                <c:pt idx="160">
                  <c:v>1.29670875E-2</c:v>
                </c:pt>
                <c:pt idx="161">
                  <c:v>1.3049099999999998E-2</c:v>
                </c:pt>
                <c:pt idx="162">
                  <c:v>1.3131112500000002E-2</c:v>
                </c:pt>
                <c:pt idx="163">
                  <c:v>1.3213124999999999E-2</c:v>
                </c:pt>
                <c:pt idx="164">
                  <c:v>1.3295137500000003E-2</c:v>
                </c:pt>
                <c:pt idx="165">
                  <c:v>1.3377149999999999E-2</c:v>
                </c:pt>
                <c:pt idx="166">
                  <c:v>1.3468275E-2</c:v>
                </c:pt>
                <c:pt idx="167">
                  <c:v>1.3550287500000003E-2</c:v>
                </c:pt>
                <c:pt idx="168">
                  <c:v>1.36323E-2</c:v>
                </c:pt>
                <c:pt idx="169">
                  <c:v>1.3714312500000001E-2</c:v>
                </c:pt>
                <c:pt idx="170">
                  <c:v>1.3796325E-2</c:v>
                </c:pt>
                <c:pt idx="171">
                  <c:v>1.3878337499999999E-2</c:v>
                </c:pt>
                <c:pt idx="172">
                  <c:v>1.3960350000000002E-2</c:v>
                </c:pt>
                <c:pt idx="173">
                  <c:v>1.4051475000000003E-2</c:v>
                </c:pt>
                <c:pt idx="174">
                  <c:v>1.41334875E-2</c:v>
                </c:pt>
                <c:pt idx="175">
                  <c:v>1.4215500000000001E-2</c:v>
                </c:pt>
                <c:pt idx="176">
                  <c:v>1.42975125E-2</c:v>
                </c:pt>
                <c:pt idx="177">
                  <c:v>1.4379525000000002E-2</c:v>
                </c:pt>
                <c:pt idx="178">
                  <c:v>1.4461537500000001E-2</c:v>
                </c:pt>
                <c:pt idx="179">
                  <c:v>1.4552662500000002E-2</c:v>
                </c:pt>
                <c:pt idx="180">
                  <c:v>1.4634675000000002E-2</c:v>
                </c:pt>
                <c:pt idx="181">
                  <c:v>1.4716687500000001E-2</c:v>
                </c:pt>
                <c:pt idx="182">
                  <c:v>1.47987E-2</c:v>
                </c:pt>
                <c:pt idx="183">
                  <c:v>1.4880712500000002E-2</c:v>
                </c:pt>
                <c:pt idx="184">
                  <c:v>1.4971837500000003E-2</c:v>
                </c:pt>
                <c:pt idx="185">
                  <c:v>1.5053850000000001E-2</c:v>
                </c:pt>
                <c:pt idx="186">
                  <c:v>1.5135862500000003E-2</c:v>
                </c:pt>
                <c:pt idx="187">
                  <c:v>1.5217875E-2</c:v>
                </c:pt>
                <c:pt idx="188">
                  <c:v>1.52998875E-2</c:v>
                </c:pt>
                <c:pt idx="189">
                  <c:v>1.5381900000000002E-2</c:v>
                </c:pt>
                <c:pt idx="190">
                  <c:v>1.5463912500000001E-2</c:v>
                </c:pt>
                <c:pt idx="191">
                  <c:v>1.5555037500000002E-2</c:v>
                </c:pt>
                <c:pt idx="192">
                  <c:v>1.563705E-2</c:v>
                </c:pt>
                <c:pt idx="193">
                  <c:v>1.5719062500000002E-2</c:v>
                </c:pt>
                <c:pt idx="194">
                  <c:v>1.5801075000000001E-2</c:v>
                </c:pt>
                <c:pt idx="195">
                  <c:v>1.58830875E-2</c:v>
                </c:pt>
                <c:pt idx="196">
                  <c:v>1.5974212500000001E-2</c:v>
                </c:pt>
                <c:pt idx="197">
                  <c:v>1.6056225E-2</c:v>
                </c:pt>
                <c:pt idx="198">
                  <c:v>1.6138237499999999E-2</c:v>
                </c:pt>
                <c:pt idx="199">
                  <c:v>1.6220250000000002E-2</c:v>
                </c:pt>
                <c:pt idx="200">
                  <c:v>1.6302262500000001E-2</c:v>
                </c:pt>
                <c:pt idx="201">
                  <c:v>1.6384275E-2</c:v>
                </c:pt>
                <c:pt idx="202">
                  <c:v>1.6466287499999999E-2</c:v>
                </c:pt>
                <c:pt idx="203">
                  <c:v>1.65574125E-2</c:v>
                </c:pt>
                <c:pt idx="204">
                  <c:v>1.6639424999999999E-2</c:v>
                </c:pt>
                <c:pt idx="205">
                  <c:v>1.6721437500000002E-2</c:v>
                </c:pt>
                <c:pt idx="206">
                  <c:v>1.6803450000000001E-2</c:v>
                </c:pt>
                <c:pt idx="207">
                  <c:v>1.68854625E-2</c:v>
                </c:pt>
                <c:pt idx="208">
                  <c:v>1.6967475000000003E-2</c:v>
                </c:pt>
                <c:pt idx="209">
                  <c:v>1.7058600000000004E-2</c:v>
                </c:pt>
                <c:pt idx="210">
                  <c:v>1.7140612499999999E-2</c:v>
                </c:pt>
                <c:pt idx="211">
                  <c:v>1.7222625000000002E-2</c:v>
                </c:pt>
                <c:pt idx="212">
                  <c:v>1.7304637500000001E-2</c:v>
                </c:pt>
                <c:pt idx="213">
                  <c:v>1.738665E-2</c:v>
                </c:pt>
                <c:pt idx="214">
                  <c:v>1.7468662500000003E-2</c:v>
                </c:pt>
                <c:pt idx="215">
                  <c:v>1.7559787500000004E-2</c:v>
                </c:pt>
                <c:pt idx="216">
                  <c:v>1.7641799999999999E-2</c:v>
                </c:pt>
                <c:pt idx="217">
                  <c:v>1.7723812500000002E-2</c:v>
                </c:pt>
                <c:pt idx="218">
                  <c:v>1.7805825000000001E-2</c:v>
                </c:pt>
                <c:pt idx="219">
                  <c:v>1.78878375E-2</c:v>
                </c:pt>
                <c:pt idx="220">
                  <c:v>1.7978962500000001E-2</c:v>
                </c:pt>
                <c:pt idx="221">
                  <c:v>1.8060975E-2</c:v>
                </c:pt>
                <c:pt idx="222">
                  <c:v>1.8142987500000003E-2</c:v>
                </c:pt>
                <c:pt idx="223">
                  <c:v>1.8225000000000002E-2</c:v>
                </c:pt>
                <c:pt idx="224">
                  <c:v>1.8307012500000001E-2</c:v>
                </c:pt>
                <c:pt idx="225">
                  <c:v>1.8389025E-2</c:v>
                </c:pt>
                <c:pt idx="226">
                  <c:v>1.8471037500000002E-2</c:v>
                </c:pt>
                <c:pt idx="227">
                  <c:v>1.8543937500000003E-2</c:v>
                </c:pt>
              </c:numCache>
            </c:numRef>
          </c:xVal>
          <c:yVal>
            <c:numRef>
              <c:f>'S2'!$F$7:$F$234</c:f>
              <c:numCache>
                <c:formatCode>General</c:formatCode>
                <c:ptCount val="228"/>
                <c:pt idx="0">
                  <c:v>0.12007487007984013</c:v>
                </c:pt>
                <c:pt idx="1">
                  <c:v>0.20163515919067493</c:v>
                </c:pt>
                <c:pt idx="2">
                  <c:v>0.22655635864120785</c:v>
                </c:pt>
                <c:pt idx="3">
                  <c:v>6.7966907592362333E-2</c:v>
                </c:pt>
                <c:pt idx="4">
                  <c:v>0.18804177767220248</c:v>
                </c:pt>
                <c:pt idx="5">
                  <c:v>7.2497155001534613E-2</c:v>
                </c:pt>
                <c:pt idx="6">
                  <c:v>1.1621569808980705</c:v>
                </c:pt>
                <c:pt idx="7">
                  <c:v>2.0659460475289184</c:v>
                </c:pt>
                <c:pt idx="8">
                  <c:v>3.0126782223719757</c:v>
                </c:pt>
                <c:pt idx="9">
                  <c:v>3.9570473273514515</c:v>
                </c:pt>
                <c:pt idx="10">
                  <c:v>5.1232840528904866</c:v>
                </c:pt>
                <c:pt idx="11">
                  <c:v>5.9813544456871055</c:v>
                </c:pt>
                <c:pt idx="12">
                  <c:v>7.156427404687598</c:v>
                </c:pt>
                <c:pt idx="13">
                  <c:v>8.2838304510833396</c:v>
                </c:pt>
                <c:pt idx="14">
                  <c:v>9.3431925589376448</c:v>
                </c:pt>
                <c:pt idx="15">
                  <c:v>10.456800997046214</c:v>
                </c:pt>
                <c:pt idx="16">
                  <c:v>11.484266469200145</c:v>
                </c:pt>
                <c:pt idx="17">
                  <c:v>12.679120546730331</c:v>
                </c:pt>
                <c:pt idx="18">
                  <c:v>13.704128889778682</c:v>
                </c:pt>
                <c:pt idx="19">
                  <c:v>14.855829506938033</c:v>
                </c:pt>
                <c:pt idx="20">
                  <c:v>15.971212260213454</c:v>
                </c:pt>
                <c:pt idx="21">
                  <c:v>17.059338994500962</c:v>
                </c:pt>
                <c:pt idx="22">
                  <c:v>18.086261182694418</c:v>
                </c:pt>
                <c:pt idx="23">
                  <c:v>19.405003131663054</c:v>
                </c:pt>
                <c:pt idx="24">
                  <c:v>20.431751642394822</c:v>
                </c:pt>
                <c:pt idx="25">
                  <c:v>21.623646037039354</c:v>
                </c:pt>
                <c:pt idx="26">
                  <c:v>22.557446530167592</c:v>
                </c:pt>
                <c:pt idx="27">
                  <c:v>23.674495629379507</c:v>
                </c:pt>
                <c:pt idx="28">
                  <c:v>25.178445134965564</c:v>
                </c:pt>
                <c:pt idx="29">
                  <c:v>26.021395781633874</c:v>
                </c:pt>
                <c:pt idx="30">
                  <c:v>27.135948645042873</c:v>
                </c:pt>
                <c:pt idx="31">
                  <c:v>28.304736703279868</c:v>
                </c:pt>
                <c:pt idx="32">
                  <c:v>29.441774560892711</c:v>
                </c:pt>
                <c:pt idx="33">
                  <c:v>30.515391832462019</c:v>
                </c:pt>
                <c:pt idx="34">
                  <c:v>31.577635000201916</c:v>
                </c:pt>
                <c:pt idx="35">
                  <c:v>32.899864887774449</c:v>
                </c:pt>
                <c:pt idx="36">
                  <c:v>33.957456381189218</c:v>
                </c:pt>
                <c:pt idx="37">
                  <c:v>35.157514823086949</c:v>
                </c:pt>
                <c:pt idx="38">
                  <c:v>36.341675862079512</c:v>
                </c:pt>
                <c:pt idx="39">
                  <c:v>37.394576812933707</c:v>
                </c:pt>
                <c:pt idx="40">
                  <c:v>38.628390695319013</c:v>
                </c:pt>
                <c:pt idx="41">
                  <c:v>39.721763604955711</c:v>
                </c:pt>
                <c:pt idx="42">
                  <c:v>40.75642306839039</c:v>
                </c:pt>
                <c:pt idx="43">
                  <c:v>41.944843162395983</c:v>
                </c:pt>
                <c:pt idx="44">
                  <c:v>43.182972562096396</c:v>
                </c:pt>
                <c:pt idx="45">
                  <c:v>44.312493486238481</c:v>
                </c:pt>
                <c:pt idx="46">
                  <c:v>45.5030365066686</c:v>
                </c:pt>
                <c:pt idx="47">
                  <c:v>46.557698274249404</c:v>
                </c:pt>
                <c:pt idx="48">
                  <c:v>47.849927607291271</c:v>
                </c:pt>
                <c:pt idx="49">
                  <c:v>48.990600974158355</c:v>
                </c:pt>
                <c:pt idx="50">
                  <c:v>50.158377464495636</c:v>
                </c:pt>
                <c:pt idx="51">
                  <c:v>51.106779464566323</c:v>
                </c:pt>
                <c:pt idx="52">
                  <c:v>52.233797924528524</c:v>
                </c:pt>
                <c:pt idx="53">
                  <c:v>53.521183663066275</c:v>
                </c:pt>
                <c:pt idx="54">
                  <c:v>54.455956828813598</c:v>
                </c:pt>
                <c:pt idx="55">
                  <c:v>55.580644220935255</c:v>
                </c:pt>
                <c:pt idx="56">
                  <c:v>56.872624460638676</c:v>
                </c:pt>
                <c:pt idx="57">
                  <c:v>57.976922814106352</c:v>
                </c:pt>
                <c:pt idx="58">
                  <c:v>59.024684911105787</c:v>
                </c:pt>
                <c:pt idx="59">
                  <c:v>60.287073629462874</c:v>
                </c:pt>
                <c:pt idx="60">
                  <c:v>61.380030501848928</c:v>
                </c:pt>
                <c:pt idx="61">
                  <c:v>62.552105247988301</c:v>
                </c:pt>
                <c:pt idx="62">
                  <c:v>63.751299461005409</c:v>
                </c:pt>
                <c:pt idx="63">
                  <c:v>64.921097700860741</c:v>
                </c:pt>
                <c:pt idx="64">
                  <c:v>66.077327982865071</c:v>
                </c:pt>
                <c:pt idx="65">
                  <c:v>67.127179806170844</c:v>
                </c:pt>
                <c:pt idx="66">
                  <c:v>68.373833574986833</c:v>
                </c:pt>
                <c:pt idx="67">
                  <c:v>69.570756401165838</c:v>
                </c:pt>
                <c:pt idx="68">
                  <c:v>70.568763716152404</c:v>
                </c:pt>
                <c:pt idx="69">
                  <c:v>71.58260562789782</c:v>
                </c:pt>
                <c:pt idx="70">
                  <c:v>72.802154754463587</c:v>
                </c:pt>
                <c:pt idx="71">
                  <c:v>74.035161831636771</c:v>
                </c:pt>
                <c:pt idx="72">
                  <c:v>75.051306700704473</c:v>
                </c:pt>
                <c:pt idx="73">
                  <c:v>76.105895332392436</c:v>
                </c:pt>
                <c:pt idx="74">
                  <c:v>77.246393481973556</c:v>
                </c:pt>
                <c:pt idx="75">
                  <c:v>78.418554654441806</c:v>
                </c:pt>
                <c:pt idx="76">
                  <c:v>79.595257472726416</c:v>
                </c:pt>
                <c:pt idx="77">
                  <c:v>80.534574976544306</c:v>
                </c:pt>
                <c:pt idx="78">
                  <c:v>81.677430759970264</c:v>
                </c:pt>
                <c:pt idx="79">
                  <c:v>82.89263902645105</c:v>
                </c:pt>
                <c:pt idx="80">
                  <c:v>84.021992054124752</c:v>
                </c:pt>
                <c:pt idx="81">
                  <c:v>85.004471502783971</c:v>
                </c:pt>
                <c:pt idx="82">
                  <c:v>86.208475614657303</c:v>
                </c:pt>
                <c:pt idx="83">
                  <c:v>87.414714050096464</c:v>
                </c:pt>
                <c:pt idx="84">
                  <c:v>88.593936370853712</c:v>
                </c:pt>
                <c:pt idx="85">
                  <c:v>89.626296812207585</c:v>
                </c:pt>
                <c:pt idx="86">
                  <c:v>90.694861774963726</c:v>
                </c:pt>
                <c:pt idx="87">
                  <c:v>91.799632694634113</c:v>
                </c:pt>
                <c:pt idx="88">
                  <c:v>92.748510371744416</c:v>
                </c:pt>
                <c:pt idx="89">
                  <c:v>94.092911545113765</c:v>
                </c:pt>
                <c:pt idx="90">
                  <c:v>95.082576762692</c:v>
                </c:pt>
                <c:pt idx="91">
                  <c:v>96.15591573570407</c:v>
                </c:pt>
                <c:pt idx="92">
                  <c:v>97.073371018828468</c:v>
                </c:pt>
                <c:pt idx="93">
                  <c:v>98.178463180723256</c:v>
                </c:pt>
                <c:pt idx="94">
                  <c:v>99.28361483401828</c:v>
                </c:pt>
                <c:pt idx="95">
                  <c:v>100.30296075911897</c:v>
                </c:pt>
                <c:pt idx="96">
                  <c:v>101.50090413527089</c:v>
                </c:pt>
                <c:pt idx="97">
                  <c:v>102.71699353864098</c:v>
                </c:pt>
                <c:pt idx="98">
                  <c:v>103.78399086608586</c:v>
                </c:pt>
                <c:pt idx="99">
                  <c:v>104.84653772263621</c:v>
                </c:pt>
                <c:pt idx="100">
                  <c:v>105.99508669575536</c:v>
                </c:pt>
                <c:pt idx="101">
                  <c:v>107.2996101452277</c:v>
                </c:pt>
                <c:pt idx="102">
                  <c:v>108.02111998551625</c:v>
                </c:pt>
                <c:pt idx="103">
                  <c:v>109.12239330059251</c:v>
                </c:pt>
                <c:pt idx="104">
                  <c:v>110.32318967406523</c:v>
                </c:pt>
                <c:pt idx="105">
                  <c:v>111.30484072101335</c:v>
                </c:pt>
                <c:pt idx="106">
                  <c:v>112.44478128782673</c:v>
                </c:pt>
                <c:pt idx="107">
                  <c:v>113.48095057007525</c:v>
                </c:pt>
                <c:pt idx="108">
                  <c:v>114.63011474621919</c:v>
                </c:pt>
                <c:pt idx="109">
                  <c:v>115.69574363889214</c:v>
                </c:pt>
                <c:pt idx="110">
                  <c:v>116.88577437422157</c:v>
                </c:pt>
                <c:pt idx="111">
                  <c:v>117.94706879652296</c:v>
                </c:pt>
                <c:pt idx="112">
                  <c:v>119.03332107133291</c:v>
                </c:pt>
                <c:pt idx="113">
                  <c:v>120.04072549589928</c:v>
                </c:pt>
                <c:pt idx="114">
                  <c:v>121.16786929238971</c:v>
                </c:pt>
                <c:pt idx="115">
                  <c:v>122.13237225322356</c:v>
                </c:pt>
                <c:pt idx="116">
                  <c:v>123.10601708203507</c:v>
                </c:pt>
                <c:pt idx="117">
                  <c:v>124.22216912883017</c:v>
                </c:pt>
                <c:pt idx="118">
                  <c:v>125.36781523828829</c:v>
                </c:pt>
                <c:pt idx="119">
                  <c:v>126.24706265702125</c:v>
                </c:pt>
                <c:pt idx="120">
                  <c:v>127.16010822751311</c:v>
                </c:pt>
                <c:pt idx="121">
                  <c:v>128.36713198836449</c:v>
                </c:pt>
                <c:pt idx="122">
                  <c:v>129.17415253591045</c:v>
                </c:pt>
                <c:pt idx="123">
                  <c:v>130.38819254975641</c:v>
                </c:pt>
                <c:pt idx="124">
                  <c:v>131.34690154860897</c:v>
                </c:pt>
                <c:pt idx="125">
                  <c:v>132.26758473659223</c:v>
                </c:pt>
                <c:pt idx="126">
                  <c:v>133.20167036960854</c:v>
                </c:pt>
                <c:pt idx="127">
                  <c:v>134.32578271965158</c:v>
                </c:pt>
                <c:pt idx="128">
                  <c:v>135.42515447801949</c:v>
                </c:pt>
                <c:pt idx="129">
                  <c:v>136.45682889421633</c:v>
                </c:pt>
                <c:pt idx="130">
                  <c:v>137.50671965855577</c:v>
                </c:pt>
                <c:pt idx="131">
                  <c:v>138.48475025311444</c:v>
                </c:pt>
                <c:pt idx="132">
                  <c:v>139.57787649050152</c:v>
                </c:pt>
                <c:pt idx="133">
                  <c:v>140.40432785691388</c:v>
                </c:pt>
                <c:pt idx="134">
                  <c:v>141.39371012478662</c:v>
                </c:pt>
                <c:pt idx="135">
                  <c:v>142.44654292884752</c:v>
                </c:pt>
                <c:pt idx="136">
                  <c:v>143.09926758051571</c:v>
                </c:pt>
                <c:pt idx="137">
                  <c:v>144.02617226994343</c:v>
                </c:pt>
                <c:pt idx="138">
                  <c:v>145.1337067050487</c:v>
                </c:pt>
                <c:pt idx="139">
                  <c:v>146.29792801721101</c:v>
                </c:pt>
                <c:pt idx="140">
                  <c:v>147.09140956603636</c:v>
                </c:pt>
                <c:pt idx="141">
                  <c:v>148.17451369803354</c:v>
                </c:pt>
                <c:pt idx="142">
                  <c:v>149.11302393525449</c:v>
                </c:pt>
                <c:pt idx="143">
                  <c:v>150.13814300618816</c:v>
                </c:pt>
                <c:pt idx="144">
                  <c:v>151.29183971849008</c:v>
                </c:pt>
                <c:pt idx="145">
                  <c:v>152.30093889054271</c:v>
                </c:pt>
                <c:pt idx="146">
                  <c:v>153.2536457475739</c:v>
                </c:pt>
                <c:pt idx="147">
                  <c:v>154.25627307503697</c:v>
                </c:pt>
                <c:pt idx="148">
                  <c:v>154.69805240495521</c:v>
                </c:pt>
                <c:pt idx="149">
                  <c:v>155.70836789184378</c:v>
                </c:pt>
                <c:pt idx="150">
                  <c:v>156.73183751038121</c:v>
                </c:pt>
                <c:pt idx="151">
                  <c:v>157.57448411276363</c:v>
                </c:pt>
                <c:pt idx="152">
                  <c:v>158.79285452832639</c:v>
                </c:pt>
                <c:pt idx="153">
                  <c:v>159.47066265524845</c:v>
                </c:pt>
                <c:pt idx="154">
                  <c:v>160.61245575225459</c:v>
                </c:pt>
                <c:pt idx="155">
                  <c:v>161.68271312393125</c:v>
                </c:pt>
                <c:pt idx="156">
                  <c:v>162.68459366935829</c:v>
                </c:pt>
                <c:pt idx="157">
                  <c:v>163.62555246334443</c:v>
                </c:pt>
                <c:pt idx="158">
                  <c:v>164.71151584634285</c:v>
                </c:pt>
                <c:pt idx="159">
                  <c:v>165.58946283144695</c:v>
                </c:pt>
                <c:pt idx="160">
                  <c:v>166.56566386927895</c:v>
                </c:pt>
                <c:pt idx="161">
                  <c:v>167.49829387334398</c:v>
                </c:pt>
                <c:pt idx="162">
                  <c:v>168.49674133634321</c:v>
                </c:pt>
                <c:pt idx="163">
                  <c:v>169.28034620190436</c:v>
                </c:pt>
                <c:pt idx="164">
                  <c:v>170.18861737626665</c:v>
                </c:pt>
                <c:pt idx="165">
                  <c:v>171.16271740106322</c:v>
                </c:pt>
                <c:pt idx="166">
                  <c:v>172.27596048305435</c:v>
                </c:pt>
                <c:pt idx="167">
                  <c:v>173.2006596517511</c:v>
                </c:pt>
                <c:pt idx="168">
                  <c:v>174.09158816417474</c:v>
                </c:pt>
                <c:pt idx="169">
                  <c:v>175.19552909575518</c:v>
                </c:pt>
                <c:pt idx="170">
                  <c:v>176.17741260257128</c:v>
                </c:pt>
                <c:pt idx="171">
                  <c:v>177.02363727981478</c:v>
                </c:pt>
                <c:pt idx="172">
                  <c:v>178.12140066620026</c:v>
                </c:pt>
                <c:pt idx="173">
                  <c:v>179.04372796847869</c:v>
                </c:pt>
                <c:pt idx="174">
                  <c:v>179.94490674088991</c:v>
                </c:pt>
                <c:pt idx="175">
                  <c:v>181.0840848473953</c:v>
                </c:pt>
                <c:pt idx="176">
                  <c:v>181.96529071770277</c:v>
                </c:pt>
                <c:pt idx="177">
                  <c:v>182.77195152239921</c:v>
                </c:pt>
                <c:pt idx="178">
                  <c:v>183.91630875000018</c:v>
                </c:pt>
                <c:pt idx="179">
                  <c:v>184.84452442790126</c:v>
                </c:pt>
                <c:pt idx="180">
                  <c:v>185.8035924430427</c:v>
                </c:pt>
                <c:pt idx="181">
                  <c:v>186.22368754627055</c:v>
                </c:pt>
                <c:pt idx="182">
                  <c:v>187.33268845561116</c:v>
                </c:pt>
                <c:pt idx="183">
                  <c:v>188.19722356766678</c:v>
                </c:pt>
                <c:pt idx="184">
                  <c:v>189.22855777140131</c:v>
                </c:pt>
                <c:pt idx="185">
                  <c:v>190.27482139188172</c:v>
                </c:pt>
                <c:pt idx="186">
                  <c:v>191.17175288829614</c:v>
                </c:pt>
                <c:pt idx="187">
                  <c:v>192.10516262895084</c:v>
                </c:pt>
                <c:pt idx="188">
                  <c:v>193.16798118707993</c:v>
                </c:pt>
                <c:pt idx="189">
                  <c:v>194.14037882420766</c:v>
                </c:pt>
                <c:pt idx="190">
                  <c:v>195.19914181249672</c:v>
                </c:pt>
                <c:pt idx="191">
                  <c:v>195.98064801550501</c:v>
                </c:pt>
                <c:pt idx="192">
                  <c:v>197.02176832018259</c:v>
                </c:pt>
                <c:pt idx="193">
                  <c:v>197.92484079920075</c:v>
                </c:pt>
                <c:pt idx="194">
                  <c:v>198.82587617545227</c:v>
                </c:pt>
                <c:pt idx="195">
                  <c:v>200.00149661639773</c:v>
                </c:pt>
                <c:pt idx="196">
                  <c:v>200.97472669531413</c:v>
                </c:pt>
                <c:pt idx="197">
                  <c:v>201.73137114261033</c:v>
                </c:pt>
                <c:pt idx="198">
                  <c:v>202.86696206897722</c:v>
                </c:pt>
                <c:pt idx="199">
                  <c:v>203.07975243960129</c:v>
                </c:pt>
                <c:pt idx="200">
                  <c:v>203.91869665366065</c:v>
                </c:pt>
                <c:pt idx="201">
                  <c:v>204.90304368864105</c:v>
                </c:pt>
                <c:pt idx="202">
                  <c:v>205.90806029615391</c:v>
                </c:pt>
                <c:pt idx="203">
                  <c:v>206.87632866603721</c:v>
                </c:pt>
                <c:pt idx="204">
                  <c:v>207.62551250310733</c:v>
                </c:pt>
                <c:pt idx="205">
                  <c:v>208.8128236517588</c:v>
                </c:pt>
                <c:pt idx="206">
                  <c:v>209.7235966567757</c:v>
                </c:pt>
                <c:pt idx="207">
                  <c:v>210.52796790224556</c:v>
                </c:pt>
                <c:pt idx="208">
                  <c:v>211.58901912943341</c:v>
                </c:pt>
                <c:pt idx="209">
                  <c:v>212.54763670858691</c:v>
                </c:pt>
                <c:pt idx="210">
                  <c:v>213.461725610347</c:v>
                </c:pt>
                <c:pt idx="211">
                  <c:v>214.42374154767782</c:v>
                </c:pt>
                <c:pt idx="212">
                  <c:v>215.28387232243088</c:v>
                </c:pt>
                <c:pt idx="213">
                  <c:v>216.38717235994295</c:v>
                </c:pt>
                <c:pt idx="214">
                  <c:v>217.32502519133104</c:v>
                </c:pt>
                <c:pt idx="215">
                  <c:v>218.24226498286296</c:v>
                </c:pt>
                <c:pt idx="216">
                  <c:v>219.23971844219164</c:v>
                </c:pt>
                <c:pt idx="217">
                  <c:v>220.2260988903779</c:v>
                </c:pt>
                <c:pt idx="218">
                  <c:v>221.06968121628589</c:v>
                </c:pt>
                <c:pt idx="219">
                  <c:v>222.12475428070871</c:v>
                </c:pt>
                <c:pt idx="220">
                  <c:v>222.80272662959013</c:v>
                </c:pt>
                <c:pt idx="221">
                  <c:v>224.00377359865118</c:v>
                </c:pt>
                <c:pt idx="222">
                  <c:v>224.76213440705752</c:v>
                </c:pt>
                <c:pt idx="223">
                  <c:v>225.53892529932759</c:v>
                </c:pt>
                <c:pt idx="224">
                  <c:v>226.34551302114258</c:v>
                </c:pt>
                <c:pt idx="225">
                  <c:v>213.30671014211822</c:v>
                </c:pt>
                <c:pt idx="226">
                  <c:v>213.61727740332543</c:v>
                </c:pt>
                <c:pt idx="227">
                  <c:v>112.03919257005869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79D-47BE-AAE6-2F0E82E679D6}"/>
            </c:ext>
          </c:extLst>
        </c:ser>
        <c:ser>
          <c:idx val="2"/>
          <c:order val="2"/>
          <c:tx>
            <c:v>S3</c:v>
          </c:tx>
          <c:marker>
            <c:symbol val="none"/>
          </c:marker>
          <c:xVal>
            <c:numRef>
              <c:f>'S3'!$G$7:$G$235</c:f>
              <c:numCache>
                <c:formatCode>General</c:formatCode>
                <c:ptCount val="2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8.8500000000000023E-5</c:v>
                </c:pt>
                <c:pt idx="10">
                  <c:v>1.6814999999999999E-4</c:v>
                </c:pt>
                <c:pt idx="11">
                  <c:v>2.4780000000000001E-4</c:v>
                </c:pt>
                <c:pt idx="12">
                  <c:v>3.2745000000000002E-4</c:v>
                </c:pt>
                <c:pt idx="13">
                  <c:v>4.0710000000000003E-4</c:v>
                </c:pt>
                <c:pt idx="14">
                  <c:v>4.8675000000000009E-4</c:v>
                </c:pt>
                <c:pt idx="15">
                  <c:v>5.7525000000000002E-4</c:v>
                </c:pt>
                <c:pt idx="16">
                  <c:v>6.5489999999999993E-4</c:v>
                </c:pt>
                <c:pt idx="17">
                  <c:v>7.3454999999999994E-4</c:v>
                </c:pt>
                <c:pt idx="18">
                  <c:v>8.1420000000000006E-4</c:v>
                </c:pt>
                <c:pt idx="19">
                  <c:v>8.9385000000000007E-4</c:v>
                </c:pt>
                <c:pt idx="20">
                  <c:v>9.7350000000000008E-4</c:v>
                </c:pt>
                <c:pt idx="21">
                  <c:v>1.062E-3</c:v>
                </c:pt>
                <c:pt idx="22">
                  <c:v>1.1416500000000001E-3</c:v>
                </c:pt>
                <c:pt idx="23">
                  <c:v>1.2213E-3</c:v>
                </c:pt>
                <c:pt idx="24">
                  <c:v>1.3009499999999999E-3</c:v>
                </c:pt>
                <c:pt idx="25">
                  <c:v>1.3805999999999998E-3</c:v>
                </c:pt>
                <c:pt idx="26">
                  <c:v>1.46025E-3</c:v>
                </c:pt>
                <c:pt idx="27">
                  <c:v>1.5487499999999996E-3</c:v>
                </c:pt>
                <c:pt idx="28">
                  <c:v>1.6284000000000001E-3</c:v>
                </c:pt>
                <c:pt idx="29">
                  <c:v>1.7080499999999998E-3</c:v>
                </c:pt>
                <c:pt idx="30">
                  <c:v>1.7876999999999999E-3</c:v>
                </c:pt>
                <c:pt idx="31">
                  <c:v>1.8673499999999998E-3</c:v>
                </c:pt>
                <c:pt idx="32">
                  <c:v>1.9558500000000003E-3</c:v>
                </c:pt>
                <c:pt idx="33">
                  <c:v>2.0355E-3</c:v>
                </c:pt>
                <c:pt idx="34">
                  <c:v>2.1151499999999997E-3</c:v>
                </c:pt>
                <c:pt idx="35">
                  <c:v>2.1947999999999998E-3</c:v>
                </c:pt>
                <c:pt idx="36">
                  <c:v>2.2744499999999999E-3</c:v>
                </c:pt>
                <c:pt idx="37">
                  <c:v>2.3541E-3</c:v>
                </c:pt>
                <c:pt idx="38">
                  <c:v>2.4426000000000001E-3</c:v>
                </c:pt>
                <c:pt idx="39">
                  <c:v>2.5222500000000002E-3</c:v>
                </c:pt>
                <c:pt idx="40">
                  <c:v>2.6019000000000003E-3</c:v>
                </c:pt>
                <c:pt idx="41">
                  <c:v>2.6815499999999996E-3</c:v>
                </c:pt>
                <c:pt idx="42">
                  <c:v>2.7611999999999997E-3</c:v>
                </c:pt>
                <c:pt idx="43">
                  <c:v>2.8408500000000002E-3</c:v>
                </c:pt>
                <c:pt idx="44">
                  <c:v>2.9293499999999998E-3</c:v>
                </c:pt>
                <c:pt idx="45">
                  <c:v>3.009E-3</c:v>
                </c:pt>
                <c:pt idx="46">
                  <c:v>3.0886500000000005E-3</c:v>
                </c:pt>
                <c:pt idx="47">
                  <c:v>3.1683000000000002E-3</c:v>
                </c:pt>
                <c:pt idx="48">
                  <c:v>3.2479499999999999E-3</c:v>
                </c:pt>
                <c:pt idx="49">
                  <c:v>3.3276E-3</c:v>
                </c:pt>
                <c:pt idx="50">
                  <c:v>3.4072500000000001E-3</c:v>
                </c:pt>
                <c:pt idx="51">
                  <c:v>3.4957500000000002E-3</c:v>
                </c:pt>
                <c:pt idx="52">
                  <c:v>3.5754000000000003E-3</c:v>
                </c:pt>
                <c:pt idx="53">
                  <c:v>3.6550500000000004E-3</c:v>
                </c:pt>
                <c:pt idx="54">
                  <c:v>3.7346999999999997E-3</c:v>
                </c:pt>
                <c:pt idx="55">
                  <c:v>3.8143499999999998E-3</c:v>
                </c:pt>
                <c:pt idx="56">
                  <c:v>3.8940000000000003E-3</c:v>
                </c:pt>
                <c:pt idx="57">
                  <c:v>3.9824999999999999E-3</c:v>
                </c:pt>
                <c:pt idx="58">
                  <c:v>4.0621499999999996E-3</c:v>
                </c:pt>
                <c:pt idx="59">
                  <c:v>4.1418000000000002E-3</c:v>
                </c:pt>
                <c:pt idx="60">
                  <c:v>4.2214499999999999E-3</c:v>
                </c:pt>
                <c:pt idx="61">
                  <c:v>4.3011000000000004E-3</c:v>
                </c:pt>
                <c:pt idx="62">
                  <c:v>4.3895999999999996E-3</c:v>
                </c:pt>
                <c:pt idx="63">
                  <c:v>4.4692500000000001E-3</c:v>
                </c:pt>
                <c:pt idx="64">
                  <c:v>4.5488999999999998E-3</c:v>
                </c:pt>
                <c:pt idx="65">
                  <c:v>4.6285499999999995E-3</c:v>
                </c:pt>
                <c:pt idx="66">
                  <c:v>4.7082000000000001E-3</c:v>
                </c:pt>
                <c:pt idx="67">
                  <c:v>4.7878499999999997E-3</c:v>
                </c:pt>
                <c:pt idx="68">
                  <c:v>4.8675000000000003E-3</c:v>
                </c:pt>
                <c:pt idx="69">
                  <c:v>4.9560000000000003E-3</c:v>
                </c:pt>
                <c:pt idx="70">
                  <c:v>5.03565E-3</c:v>
                </c:pt>
                <c:pt idx="71">
                  <c:v>5.1153000000000006E-3</c:v>
                </c:pt>
                <c:pt idx="72">
                  <c:v>5.1949499999999994E-3</c:v>
                </c:pt>
                <c:pt idx="73">
                  <c:v>5.2745999999999991E-3</c:v>
                </c:pt>
                <c:pt idx="74">
                  <c:v>5.3542499999999996E-3</c:v>
                </c:pt>
                <c:pt idx="75">
                  <c:v>5.4427499999999997E-3</c:v>
                </c:pt>
                <c:pt idx="76">
                  <c:v>5.5223999999999994E-3</c:v>
                </c:pt>
                <c:pt idx="77">
                  <c:v>5.6020499999999999E-3</c:v>
                </c:pt>
                <c:pt idx="78">
                  <c:v>5.6817000000000005E-3</c:v>
                </c:pt>
                <c:pt idx="79">
                  <c:v>5.7613499999999993E-3</c:v>
                </c:pt>
                <c:pt idx="80">
                  <c:v>5.8498500000000002E-3</c:v>
                </c:pt>
                <c:pt idx="81">
                  <c:v>5.9295000000000007E-3</c:v>
                </c:pt>
                <c:pt idx="82">
                  <c:v>6.0091499999999996E-3</c:v>
                </c:pt>
                <c:pt idx="83">
                  <c:v>6.0888000000000001E-3</c:v>
                </c:pt>
                <c:pt idx="84">
                  <c:v>6.1684499999999998E-3</c:v>
                </c:pt>
                <c:pt idx="85">
                  <c:v>6.2481000000000012E-3</c:v>
                </c:pt>
                <c:pt idx="86">
                  <c:v>6.32775E-3</c:v>
                </c:pt>
                <c:pt idx="87">
                  <c:v>6.4162499999999992E-3</c:v>
                </c:pt>
                <c:pt idx="88">
                  <c:v>6.4958999999999998E-3</c:v>
                </c:pt>
                <c:pt idx="89">
                  <c:v>6.5755500000000003E-3</c:v>
                </c:pt>
                <c:pt idx="90">
                  <c:v>6.6552E-3</c:v>
                </c:pt>
                <c:pt idx="91">
                  <c:v>6.7348499999999988E-3</c:v>
                </c:pt>
                <c:pt idx="92">
                  <c:v>6.8145000000000002E-3</c:v>
                </c:pt>
                <c:pt idx="93">
                  <c:v>6.9029999999999994E-3</c:v>
                </c:pt>
                <c:pt idx="94">
                  <c:v>6.9826499999999991E-3</c:v>
                </c:pt>
                <c:pt idx="95">
                  <c:v>7.0623000000000005E-3</c:v>
                </c:pt>
                <c:pt idx="96">
                  <c:v>7.1419500000000002E-3</c:v>
                </c:pt>
                <c:pt idx="97">
                  <c:v>7.2215999999999999E-3</c:v>
                </c:pt>
                <c:pt idx="98">
                  <c:v>7.3101000000000008E-3</c:v>
                </c:pt>
                <c:pt idx="99">
                  <c:v>7.3897499999999996E-3</c:v>
                </c:pt>
                <c:pt idx="100">
                  <c:v>7.4693999999999993E-3</c:v>
                </c:pt>
                <c:pt idx="101">
                  <c:v>7.5490500000000007E-3</c:v>
                </c:pt>
                <c:pt idx="102">
                  <c:v>7.6286999999999995E-3</c:v>
                </c:pt>
                <c:pt idx="103">
                  <c:v>7.7083499999999992E-3</c:v>
                </c:pt>
                <c:pt idx="104">
                  <c:v>7.7880000000000007E-3</c:v>
                </c:pt>
                <c:pt idx="105">
                  <c:v>7.8764999999999998E-3</c:v>
                </c:pt>
                <c:pt idx="106">
                  <c:v>7.9561500000000004E-3</c:v>
                </c:pt>
                <c:pt idx="107">
                  <c:v>8.0357999999999992E-3</c:v>
                </c:pt>
                <c:pt idx="108">
                  <c:v>8.1154500000000015E-3</c:v>
                </c:pt>
                <c:pt idx="109">
                  <c:v>8.1951000000000003E-3</c:v>
                </c:pt>
                <c:pt idx="110">
                  <c:v>8.2836000000000003E-3</c:v>
                </c:pt>
                <c:pt idx="111">
                  <c:v>8.3632499999999992E-3</c:v>
                </c:pt>
                <c:pt idx="112">
                  <c:v>8.4428999999999997E-3</c:v>
                </c:pt>
                <c:pt idx="113">
                  <c:v>8.5225499999999985E-3</c:v>
                </c:pt>
                <c:pt idx="114">
                  <c:v>8.6021999999999991E-3</c:v>
                </c:pt>
                <c:pt idx="115">
                  <c:v>8.6818499999999996E-3</c:v>
                </c:pt>
                <c:pt idx="116">
                  <c:v>8.7703499999999997E-3</c:v>
                </c:pt>
                <c:pt idx="117">
                  <c:v>8.8500000000000002E-3</c:v>
                </c:pt>
                <c:pt idx="118">
                  <c:v>8.929649999999999E-3</c:v>
                </c:pt>
                <c:pt idx="119">
                  <c:v>9.0092999999999996E-3</c:v>
                </c:pt>
                <c:pt idx="120">
                  <c:v>9.0889499999999984E-3</c:v>
                </c:pt>
                <c:pt idx="121">
                  <c:v>9.168599999999999E-3</c:v>
                </c:pt>
                <c:pt idx="122">
                  <c:v>9.2570999999999973E-3</c:v>
                </c:pt>
                <c:pt idx="123">
                  <c:v>9.3367499999999996E-3</c:v>
                </c:pt>
                <c:pt idx="124">
                  <c:v>9.4163999999999966E-3</c:v>
                </c:pt>
                <c:pt idx="125">
                  <c:v>9.4960499999999989E-3</c:v>
                </c:pt>
                <c:pt idx="126">
                  <c:v>9.5756999999999978E-3</c:v>
                </c:pt>
                <c:pt idx="127">
                  <c:v>9.6553499999999983E-3</c:v>
                </c:pt>
                <c:pt idx="128">
                  <c:v>9.7438500000000001E-3</c:v>
                </c:pt>
                <c:pt idx="129">
                  <c:v>9.8234999999999989E-3</c:v>
                </c:pt>
                <c:pt idx="130">
                  <c:v>9.9031500000000012E-3</c:v>
                </c:pt>
                <c:pt idx="131">
                  <c:v>9.9827999999999983E-3</c:v>
                </c:pt>
                <c:pt idx="132">
                  <c:v>1.0062450000000001E-2</c:v>
                </c:pt>
                <c:pt idx="133">
                  <c:v>1.0142099999999998E-2</c:v>
                </c:pt>
                <c:pt idx="134">
                  <c:v>1.0230599999999999E-2</c:v>
                </c:pt>
                <c:pt idx="135">
                  <c:v>1.0310249999999997E-2</c:v>
                </c:pt>
                <c:pt idx="136">
                  <c:v>1.0389899999999999E-2</c:v>
                </c:pt>
                <c:pt idx="137">
                  <c:v>1.0469549999999999E-2</c:v>
                </c:pt>
                <c:pt idx="138">
                  <c:v>1.0549199999999998E-2</c:v>
                </c:pt>
                <c:pt idx="139">
                  <c:v>1.0628849999999999E-2</c:v>
                </c:pt>
                <c:pt idx="140">
                  <c:v>1.0708499999999999E-2</c:v>
                </c:pt>
                <c:pt idx="141">
                  <c:v>1.0796999999999999E-2</c:v>
                </c:pt>
                <c:pt idx="142">
                  <c:v>1.0876649999999996E-2</c:v>
                </c:pt>
                <c:pt idx="143">
                  <c:v>1.0956299999999999E-2</c:v>
                </c:pt>
                <c:pt idx="144">
                  <c:v>1.1035949999999999E-2</c:v>
                </c:pt>
                <c:pt idx="145">
                  <c:v>1.1115599999999998E-2</c:v>
                </c:pt>
                <c:pt idx="146">
                  <c:v>1.12041E-2</c:v>
                </c:pt>
                <c:pt idx="147">
                  <c:v>1.1283749999999999E-2</c:v>
                </c:pt>
                <c:pt idx="148">
                  <c:v>1.1363399999999997E-2</c:v>
                </c:pt>
                <c:pt idx="149">
                  <c:v>1.144305E-2</c:v>
                </c:pt>
                <c:pt idx="150">
                  <c:v>1.1522699999999999E-2</c:v>
                </c:pt>
                <c:pt idx="151">
                  <c:v>1.1602349999999999E-2</c:v>
                </c:pt>
                <c:pt idx="152">
                  <c:v>1.1690849999999999E-2</c:v>
                </c:pt>
                <c:pt idx="153">
                  <c:v>1.1770499999999996E-2</c:v>
                </c:pt>
                <c:pt idx="154">
                  <c:v>1.1850149999999997E-2</c:v>
                </c:pt>
                <c:pt idx="155">
                  <c:v>1.1929799999999997E-2</c:v>
                </c:pt>
                <c:pt idx="156">
                  <c:v>1.200945E-2</c:v>
                </c:pt>
                <c:pt idx="157">
                  <c:v>1.2089099999999998E-2</c:v>
                </c:pt>
                <c:pt idx="158">
                  <c:v>1.21776E-2</c:v>
                </c:pt>
                <c:pt idx="159">
                  <c:v>1.2257249999999999E-2</c:v>
                </c:pt>
                <c:pt idx="160">
                  <c:v>1.2336899999999998E-2</c:v>
                </c:pt>
                <c:pt idx="161">
                  <c:v>1.2416549999999997E-2</c:v>
                </c:pt>
                <c:pt idx="162">
                  <c:v>1.2496199999999999E-2</c:v>
                </c:pt>
                <c:pt idx="163">
                  <c:v>1.257585E-2</c:v>
                </c:pt>
                <c:pt idx="164">
                  <c:v>1.2664349999999998E-2</c:v>
                </c:pt>
                <c:pt idx="165">
                  <c:v>1.2744E-2</c:v>
                </c:pt>
                <c:pt idx="166">
                  <c:v>1.2823649999999997E-2</c:v>
                </c:pt>
                <c:pt idx="167">
                  <c:v>1.2903299999999998E-2</c:v>
                </c:pt>
                <c:pt idx="168">
                  <c:v>1.298295E-2</c:v>
                </c:pt>
                <c:pt idx="169">
                  <c:v>1.3062600000000001E-2</c:v>
                </c:pt>
                <c:pt idx="170">
                  <c:v>1.3151100000000001E-2</c:v>
                </c:pt>
                <c:pt idx="171">
                  <c:v>1.3230749999999998E-2</c:v>
                </c:pt>
                <c:pt idx="172">
                  <c:v>1.33104E-2</c:v>
                </c:pt>
                <c:pt idx="173">
                  <c:v>1.3390049999999997E-2</c:v>
                </c:pt>
                <c:pt idx="174">
                  <c:v>1.3469699999999996E-2</c:v>
                </c:pt>
                <c:pt idx="175">
                  <c:v>1.354935E-2</c:v>
                </c:pt>
                <c:pt idx="176">
                  <c:v>1.3637849999999998E-2</c:v>
                </c:pt>
                <c:pt idx="177">
                  <c:v>1.3717499999999999E-2</c:v>
                </c:pt>
                <c:pt idx="178">
                  <c:v>1.3797149999999998E-2</c:v>
                </c:pt>
                <c:pt idx="179">
                  <c:v>1.3876799999999998E-2</c:v>
                </c:pt>
                <c:pt idx="180">
                  <c:v>1.3956449999999999E-2</c:v>
                </c:pt>
                <c:pt idx="181">
                  <c:v>1.4036099999999996E-2</c:v>
                </c:pt>
                <c:pt idx="182">
                  <c:v>1.4124599999999998E-2</c:v>
                </c:pt>
                <c:pt idx="183">
                  <c:v>1.4204249999999998E-2</c:v>
                </c:pt>
                <c:pt idx="184">
                  <c:v>1.4283899999999999E-2</c:v>
                </c:pt>
                <c:pt idx="185">
                  <c:v>1.4363549999999998E-2</c:v>
                </c:pt>
                <c:pt idx="186">
                  <c:v>1.4443199999999998E-2</c:v>
                </c:pt>
                <c:pt idx="187">
                  <c:v>1.4522849999999999E-2</c:v>
                </c:pt>
                <c:pt idx="188">
                  <c:v>1.4611349999999999E-2</c:v>
                </c:pt>
                <c:pt idx="189">
                  <c:v>1.4690999999999999E-2</c:v>
                </c:pt>
                <c:pt idx="190">
                  <c:v>1.4770649999999998E-2</c:v>
                </c:pt>
                <c:pt idx="191">
                  <c:v>1.4850299999999999E-2</c:v>
                </c:pt>
                <c:pt idx="192">
                  <c:v>1.4929949999999999E-2</c:v>
                </c:pt>
                <c:pt idx="193">
                  <c:v>1.5009599999999998E-2</c:v>
                </c:pt>
                <c:pt idx="194">
                  <c:v>1.5098100000000001E-2</c:v>
                </c:pt>
                <c:pt idx="195">
                  <c:v>1.5177749999999999E-2</c:v>
                </c:pt>
                <c:pt idx="196">
                  <c:v>1.5257399999999999E-2</c:v>
                </c:pt>
                <c:pt idx="197">
                  <c:v>1.5337049999999998E-2</c:v>
                </c:pt>
                <c:pt idx="198">
                  <c:v>1.5416699999999998E-2</c:v>
                </c:pt>
                <c:pt idx="199">
                  <c:v>1.5496349999999999E-2</c:v>
                </c:pt>
                <c:pt idx="200">
                  <c:v>1.5584849999999997E-2</c:v>
                </c:pt>
                <c:pt idx="201">
                  <c:v>1.5664500000000001E-2</c:v>
                </c:pt>
                <c:pt idx="202">
                  <c:v>1.5744149999999998E-2</c:v>
                </c:pt>
                <c:pt idx="203">
                  <c:v>1.5823799999999996E-2</c:v>
                </c:pt>
                <c:pt idx="204">
                  <c:v>1.590345E-2</c:v>
                </c:pt>
                <c:pt idx="205">
                  <c:v>1.5983099999999997E-2</c:v>
                </c:pt>
                <c:pt idx="206">
                  <c:v>1.6062750000000001E-2</c:v>
                </c:pt>
                <c:pt idx="207">
                  <c:v>1.6151249999999995E-2</c:v>
                </c:pt>
                <c:pt idx="208">
                  <c:v>1.6230899999999999E-2</c:v>
                </c:pt>
                <c:pt idx="209">
                  <c:v>1.631055E-2</c:v>
                </c:pt>
                <c:pt idx="210">
                  <c:v>1.6390199999999997E-2</c:v>
                </c:pt>
                <c:pt idx="211">
                  <c:v>1.6469849999999998E-2</c:v>
                </c:pt>
                <c:pt idx="212">
                  <c:v>1.6558349999999996E-2</c:v>
                </c:pt>
                <c:pt idx="213">
                  <c:v>1.6637999999999997E-2</c:v>
                </c:pt>
                <c:pt idx="214">
                  <c:v>1.6717650000000001E-2</c:v>
                </c:pt>
                <c:pt idx="215">
                  <c:v>1.6797300000000001E-2</c:v>
                </c:pt>
                <c:pt idx="216">
                  <c:v>1.6876949999999998E-2</c:v>
                </c:pt>
                <c:pt idx="217">
                  <c:v>1.6956599999999999E-2</c:v>
                </c:pt>
                <c:pt idx="218">
                  <c:v>1.7045099999999997E-2</c:v>
                </c:pt>
                <c:pt idx="219">
                  <c:v>1.7124749999999998E-2</c:v>
                </c:pt>
                <c:pt idx="220">
                  <c:v>1.7204399999999998E-2</c:v>
                </c:pt>
                <c:pt idx="221">
                  <c:v>1.7284049999999999E-2</c:v>
                </c:pt>
                <c:pt idx="222">
                  <c:v>1.7363699999999999E-2</c:v>
                </c:pt>
                <c:pt idx="223">
                  <c:v>1.7443349999999996E-2</c:v>
                </c:pt>
                <c:pt idx="224">
                  <c:v>1.7531849999999998E-2</c:v>
                </c:pt>
                <c:pt idx="225">
                  <c:v>1.7611499999999999E-2</c:v>
                </c:pt>
                <c:pt idx="226">
                  <c:v>1.7691149999999999E-2</c:v>
                </c:pt>
                <c:pt idx="227">
                  <c:v>1.77708E-2</c:v>
                </c:pt>
                <c:pt idx="228">
                  <c:v>1.785045E-2</c:v>
                </c:pt>
              </c:numCache>
            </c:numRef>
          </c:xVal>
          <c:yVal>
            <c:numRef>
              <c:f>'S3'!$F$7:$F$235</c:f>
              <c:numCache>
                <c:formatCode>General</c:formatCode>
                <c:ptCount val="229"/>
                <c:pt idx="0">
                  <c:v>0.27836605804711739</c:v>
                </c:pt>
                <c:pt idx="1">
                  <c:v>2.505294522424056E-2</c:v>
                </c:pt>
                <c:pt idx="2">
                  <c:v>6.1240532770365827E-2</c:v>
                </c:pt>
                <c:pt idx="3">
                  <c:v>0.12804838670167401</c:v>
                </c:pt>
                <c:pt idx="4">
                  <c:v>0.20320722237439565</c:v>
                </c:pt>
                <c:pt idx="5">
                  <c:v>0.20877454353533803</c:v>
                </c:pt>
                <c:pt idx="6">
                  <c:v>4.7322229868009956E-2</c:v>
                </c:pt>
                <c:pt idx="7">
                  <c:v>0.25888043398381916</c:v>
                </c:pt>
                <c:pt idx="8">
                  <c:v>0.24774579166193447</c:v>
                </c:pt>
                <c:pt idx="9">
                  <c:v>0.17536033546728755</c:v>
                </c:pt>
                <c:pt idx="10">
                  <c:v>0.6012040969081327</c:v>
                </c:pt>
                <c:pt idx="11">
                  <c:v>1.2719264689933616</c:v>
                </c:pt>
                <c:pt idx="12">
                  <c:v>2.3071627071287044</c:v>
                </c:pt>
                <c:pt idx="13">
                  <c:v>3.2003662608367907</c:v>
                </c:pt>
                <c:pt idx="14">
                  <c:v>4.2604497442964195</c:v>
                </c:pt>
                <c:pt idx="15">
                  <c:v>5.2369231167909858</c:v>
                </c:pt>
                <c:pt idx="16">
                  <c:v>6.2383703734726064</c:v>
                </c:pt>
                <c:pt idx="17">
                  <c:v>7.2313778997844622</c:v>
                </c:pt>
                <c:pt idx="18">
                  <c:v>8.4134875997942338</c:v>
                </c:pt>
                <c:pt idx="19">
                  <c:v>9.559324058969624</c:v>
                </c:pt>
                <c:pt idx="20">
                  <c:v>10.702278188530094</c:v>
                </c:pt>
                <c:pt idx="21">
                  <c:v>11.753274280757777</c:v>
                </c:pt>
                <c:pt idx="22">
                  <c:v>12.715222223636092</c:v>
                </c:pt>
                <c:pt idx="23">
                  <c:v>13.849551144432459</c:v>
                </c:pt>
                <c:pt idx="24">
                  <c:v>14.961537253844375</c:v>
                </c:pt>
                <c:pt idx="25">
                  <c:v>16.193034465392419</c:v>
                </c:pt>
                <c:pt idx="26">
                  <c:v>17.071219701072437</c:v>
                </c:pt>
                <c:pt idx="27">
                  <c:v>18.463763643155456</c:v>
                </c:pt>
                <c:pt idx="28">
                  <c:v>19.681080752657284</c:v>
                </c:pt>
                <c:pt idx="29">
                  <c:v>20.319887663320845</c:v>
                </c:pt>
                <c:pt idx="30">
                  <c:v>21.631601705729778</c:v>
                </c:pt>
                <c:pt idx="31">
                  <c:v>22.651255903719587</c:v>
                </c:pt>
                <c:pt idx="32">
                  <c:v>23.848698470027077</c:v>
                </c:pt>
                <c:pt idx="33">
                  <c:v>24.921042147196079</c:v>
                </c:pt>
                <c:pt idx="34">
                  <c:v>25.898788958530279</c:v>
                </c:pt>
                <c:pt idx="35">
                  <c:v>27.198985705123494</c:v>
                </c:pt>
                <c:pt idx="36">
                  <c:v>28.282254182975443</c:v>
                </c:pt>
                <c:pt idx="37">
                  <c:v>29.471103395550934</c:v>
                </c:pt>
                <c:pt idx="38">
                  <c:v>30.59027102008913</c:v>
                </c:pt>
                <c:pt idx="39">
                  <c:v>31.80956883820377</c:v>
                </c:pt>
                <c:pt idx="40">
                  <c:v>32.731371672760105</c:v>
                </c:pt>
                <c:pt idx="41">
                  <c:v>33.853267219978363</c:v>
                </c:pt>
                <c:pt idx="42">
                  <c:v>35.089071587287812</c:v>
                </c:pt>
                <c:pt idx="43">
                  <c:v>36.252551855174076</c:v>
                </c:pt>
                <c:pt idx="44">
                  <c:v>37.32135413661706</c:v>
                </c:pt>
                <c:pt idx="45">
                  <c:v>38.559776146367106</c:v>
                </c:pt>
                <c:pt idx="46">
                  <c:v>39.723108349669943</c:v>
                </c:pt>
                <c:pt idx="47">
                  <c:v>41.000339680343913</c:v>
                </c:pt>
                <c:pt idx="48">
                  <c:v>42.066314886080782</c:v>
                </c:pt>
                <c:pt idx="49">
                  <c:v>42.99052811385841</c:v>
                </c:pt>
                <c:pt idx="50">
                  <c:v>44.495503030084137</c:v>
                </c:pt>
                <c:pt idx="51">
                  <c:v>45.400066453459154</c:v>
                </c:pt>
                <c:pt idx="52">
                  <c:v>46.615961300882532</c:v>
                </c:pt>
                <c:pt idx="53">
                  <c:v>47.612307537168142</c:v>
                </c:pt>
                <c:pt idx="54">
                  <c:v>49.114335498854246</c:v>
                </c:pt>
                <c:pt idx="55">
                  <c:v>49.921688933936643</c:v>
                </c:pt>
                <c:pt idx="56">
                  <c:v>51.09578993606489</c:v>
                </c:pt>
                <c:pt idx="57">
                  <c:v>52.264177734849092</c:v>
                </c:pt>
                <c:pt idx="58">
                  <c:v>53.454903557713095</c:v>
                </c:pt>
                <c:pt idx="59">
                  <c:v>54.673391698511729</c:v>
                </c:pt>
                <c:pt idx="60">
                  <c:v>55.841852916872661</c:v>
                </c:pt>
                <c:pt idx="61">
                  <c:v>56.715815838096177</c:v>
                </c:pt>
                <c:pt idx="62">
                  <c:v>57.934133915897824</c:v>
                </c:pt>
                <c:pt idx="63">
                  <c:v>59.252576278824115</c:v>
                </c:pt>
                <c:pt idx="64">
                  <c:v>60.354322248268012</c:v>
                </c:pt>
                <c:pt idx="65">
                  <c:v>61.467175984097089</c:v>
                </c:pt>
                <c:pt idx="66">
                  <c:v>62.471690177630947</c:v>
                </c:pt>
                <c:pt idx="67">
                  <c:v>63.89288235221477</c:v>
                </c:pt>
                <c:pt idx="68">
                  <c:v>64.822398154210333</c:v>
                </c:pt>
                <c:pt idx="69">
                  <c:v>66.029585056419251</c:v>
                </c:pt>
                <c:pt idx="70">
                  <c:v>67.170225478406863</c:v>
                </c:pt>
                <c:pt idx="71">
                  <c:v>68.252542416807515</c:v>
                </c:pt>
                <c:pt idx="72">
                  <c:v>69.204322336986763</c:v>
                </c:pt>
                <c:pt idx="73">
                  <c:v>70.494983428311826</c:v>
                </c:pt>
                <c:pt idx="74">
                  <c:v>71.61622386769038</c:v>
                </c:pt>
                <c:pt idx="75">
                  <c:v>72.715166132690968</c:v>
                </c:pt>
                <c:pt idx="76">
                  <c:v>73.658685942959465</c:v>
                </c:pt>
                <c:pt idx="77">
                  <c:v>75.043843909688164</c:v>
                </c:pt>
                <c:pt idx="78">
                  <c:v>76.123502650935635</c:v>
                </c:pt>
                <c:pt idx="79">
                  <c:v>77.311504910892239</c:v>
                </c:pt>
                <c:pt idx="80">
                  <c:v>78.263381908547998</c:v>
                </c:pt>
                <c:pt idx="81">
                  <c:v>79.429224301315116</c:v>
                </c:pt>
                <c:pt idx="82">
                  <c:v>80.653420397606951</c:v>
                </c:pt>
                <c:pt idx="83">
                  <c:v>81.797105994223372</c:v>
                </c:pt>
                <c:pt idx="84">
                  <c:v>83.038031079685226</c:v>
                </c:pt>
                <c:pt idx="85">
                  <c:v>84.22900083031027</c:v>
                </c:pt>
                <c:pt idx="86">
                  <c:v>85.15616970966002</c:v>
                </c:pt>
                <c:pt idx="87">
                  <c:v>85.991692285477896</c:v>
                </c:pt>
                <c:pt idx="88">
                  <c:v>87.143909976500368</c:v>
                </c:pt>
                <c:pt idx="89">
                  <c:v>88.335053603939244</c:v>
                </c:pt>
                <c:pt idx="90">
                  <c:v>89.423487092054543</c:v>
                </c:pt>
                <c:pt idx="91">
                  <c:v>90.528633169316578</c:v>
                </c:pt>
                <c:pt idx="92">
                  <c:v>91.55329162922645</c:v>
                </c:pt>
                <c:pt idx="93">
                  <c:v>92.589107342684215</c:v>
                </c:pt>
                <c:pt idx="94">
                  <c:v>93.849942882830575</c:v>
                </c:pt>
                <c:pt idx="95">
                  <c:v>95.05529192806631</c:v>
                </c:pt>
                <c:pt idx="96">
                  <c:v>96.063519150784501</c:v>
                </c:pt>
                <c:pt idx="97">
                  <c:v>97.063476012640052</c:v>
                </c:pt>
                <c:pt idx="98">
                  <c:v>98.224603146538584</c:v>
                </c:pt>
                <c:pt idx="99">
                  <c:v>99.269131049729538</c:v>
                </c:pt>
                <c:pt idx="100">
                  <c:v>100.3914888065668</c:v>
                </c:pt>
                <c:pt idx="101">
                  <c:v>101.5111391501714</c:v>
                </c:pt>
                <c:pt idx="102">
                  <c:v>102.55587533349647</c:v>
                </c:pt>
                <c:pt idx="103">
                  <c:v>103.73121652665552</c:v>
                </c:pt>
                <c:pt idx="104">
                  <c:v>104.68445096192177</c:v>
                </c:pt>
                <c:pt idx="105">
                  <c:v>105.79059499387876</c:v>
                </c:pt>
                <c:pt idx="106">
                  <c:v>106.84953040500591</c:v>
                </c:pt>
                <c:pt idx="107">
                  <c:v>107.76134718037453</c:v>
                </c:pt>
                <c:pt idx="108">
                  <c:v>109.11207024150622</c:v>
                </c:pt>
                <c:pt idx="109">
                  <c:v>109.96850575658227</c:v>
                </c:pt>
                <c:pt idx="110">
                  <c:v>111.14455318439639</c:v>
                </c:pt>
                <c:pt idx="111">
                  <c:v>112.19836809046733</c:v>
                </c:pt>
                <c:pt idx="112">
                  <c:v>113.17728155106684</c:v>
                </c:pt>
                <c:pt idx="113">
                  <c:v>114.35349034409735</c:v>
                </c:pt>
                <c:pt idx="114">
                  <c:v>115.33536764740597</c:v>
                </c:pt>
                <c:pt idx="115">
                  <c:v>116.44233152480994</c:v>
                </c:pt>
                <c:pt idx="116">
                  <c:v>117.61623873004397</c:v>
                </c:pt>
                <c:pt idx="117">
                  <c:v>118.65119563789253</c:v>
                </c:pt>
                <c:pt idx="118">
                  <c:v>119.55014648929253</c:v>
                </c:pt>
                <c:pt idx="119">
                  <c:v>120.61308490642172</c:v>
                </c:pt>
                <c:pt idx="120">
                  <c:v>121.57612903167656</c:v>
                </c:pt>
                <c:pt idx="121">
                  <c:v>122.66705950002115</c:v>
                </c:pt>
                <c:pt idx="122">
                  <c:v>123.69445035641991</c:v>
                </c:pt>
                <c:pt idx="123">
                  <c:v>124.76061347747199</c:v>
                </c:pt>
                <c:pt idx="124">
                  <c:v>125.94912332195376</c:v>
                </c:pt>
                <c:pt idx="125">
                  <c:v>126.79049727966772</c:v>
                </c:pt>
                <c:pt idx="126">
                  <c:v>127.8375611365352</c:v>
                </c:pt>
                <c:pt idx="127">
                  <c:v>128.92363888440485</c:v>
                </c:pt>
                <c:pt idx="128">
                  <c:v>130.10738444180438</c:v>
                </c:pt>
                <c:pt idx="129">
                  <c:v>131.03813949556454</c:v>
                </c:pt>
                <c:pt idx="130">
                  <c:v>132.060700558973</c:v>
                </c:pt>
                <c:pt idx="131">
                  <c:v>133.18341084269204</c:v>
                </c:pt>
                <c:pt idx="132">
                  <c:v>134.23401335413837</c:v>
                </c:pt>
                <c:pt idx="133">
                  <c:v>135.26807590709757</c:v>
                </c:pt>
                <c:pt idx="134">
                  <c:v>136.12481664417473</c:v>
                </c:pt>
                <c:pt idx="135">
                  <c:v>137.33421134859447</c:v>
                </c:pt>
                <c:pt idx="136">
                  <c:v>138.26865343109827</c:v>
                </c:pt>
                <c:pt idx="137">
                  <c:v>139.26992058990919</c:v>
                </c:pt>
                <c:pt idx="138">
                  <c:v>140.30189404363446</c:v>
                </c:pt>
                <c:pt idx="139">
                  <c:v>141.4423899495483</c:v>
                </c:pt>
                <c:pt idx="140">
                  <c:v>142.28845404399075</c:v>
                </c:pt>
                <c:pt idx="141">
                  <c:v>143.34911371030779</c:v>
                </c:pt>
                <c:pt idx="142">
                  <c:v>144.27328652668265</c:v>
                </c:pt>
                <c:pt idx="143">
                  <c:v>144.9057728122516</c:v>
                </c:pt>
                <c:pt idx="144">
                  <c:v>145.70237094432483</c:v>
                </c:pt>
                <c:pt idx="145">
                  <c:v>146.54079952833655</c:v>
                </c:pt>
                <c:pt idx="146">
                  <c:v>147.65230093820497</c:v>
                </c:pt>
                <c:pt idx="147">
                  <c:v>148.79958269317839</c:v>
                </c:pt>
                <c:pt idx="148">
                  <c:v>149.64681388122455</c:v>
                </c:pt>
                <c:pt idx="149">
                  <c:v>150.6526457158559</c:v>
                </c:pt>
                <c:pt idx="150">
                  <c:v>151.64751780498901</c:v>
                </c:pt>
                <c:pt idx="151">
                  <c:v>152.58972974532361</c:v>
                </c:pt>
                <c:pt idx="152">
                  <c:v>153.62724253705468</c:v>
                </c:pt>
                <c:pt idx="153">
                  <c:v>154.61149650079946</c:v>
                </c:pt>
                <c:pt idx="154">
                  <c:v>155.66264562176818</c:v>
                </c:pt>
                <c:pt idx="155">
                  <c:v>156.68060158523903</c:v>
                </c:pt>
                <c:pt idx="156">
                  <c:v>157.67092366356457</c:v>
                </c:pt>
                <c:pt idx="157">
                  <c:v>158.49179455136021</c:v>
                </c:pt>
                <c:pt idx="158">
                  <c:v>159.62776325434422</c:v>
                </c:pt>
                <c:pt idx="159">
                  <c:v>160.81884772658094</c:v>
                </c:pt>
                <c:pt idx="160">
                  <c:v>161.62077863864801</c:v>
                </c:pt>
                <c:pt idx="161">
                  <c:v>162.51465157852348</c:v>
                </c:pt>
                <c:pt idx="162">
                  <c:v>163.77026395900006</c:v>
                </c:pt>
                <c:pt idx="163">
                  <c:v>164.48092684139149</c:v>
                </c:pt>
                <c:pt idx="164">
                  <c:v>165.48182790101626</c:v>
                </c:pt>
                <c:pt idx="165">
                  <c:v>166.83540259526245</c:v>
                </c:pt>
                <c:pt idx="166">
                  <c:v>167.52157035821469</c:v>
                </c:pt>
                <c:pt idx="167">
                  <c:v>168.49165502624714</c:v>
                </c:pt>
                <c:pt idx="168">
                  <c:v>169.56486460013974</c:v>
                </c:pt>
                <c:pt idx="169">
                  <c:v>170.57150330292467</c:v>
                </c:pt>
                <c:pt idx="170">
                  <c:v>171.59314993868992</c:v>
                </c:pt>
                <c:pt idx="171">
                  <c:v>172.692021826526</c:v>
                </c:pt>
                <c:pt idx="172">
                  <c:v>173.48780266207029</c:v>
                </c:pt>
                <c:pt idx="173">
                  <c:v>174.64273451268684</c:v>
                </c:pt>
                <c:pt idx="174">
                  <c:v>175.34984690469474</c:v>
                </c:pt>
                <c:pt idx="175">
                  <c:v>176.4356210398044</c:v>
                </c:pt>
                <c:pt idx="176">
                  <c:v>177.36954176628694</c:v>
                </c:pt>
                <c:pt idx="177">
                  <c:v>178.43627611143216</c:v>
                </c:pt>
                <c:pt idx="178">
                  <c:v>179.38354050191703</c:v>
                </c:pt>
                <c:pt idx="179">
                  <c:v>180.33101168736601</c:v>
                </c:pt>
                <c:pt idx="180">
                  <c:v>181.29817742403952</c:v>
                </c:pt>
                <c:pt idx="181">
                  <c:v>182.36299092594854</c:v>
                </c:pt>
                <c:pt idx="182">
                  <c:v>183.1702260732682</c:v>
                </c:pt>
                <c:pt idx="183">
                  <c:v>184.34686301877693</c:v>
                </c:pt>
                <c:pt idx="184">
                  <c:v>184.19560787016007</c:v>
                </c:pt>
                <c:pt idx="185">
                  <c:v>185.13040235420442</c:v>
                </c:pt>
                <c:pt idx="186">
                  <c:v>185.31077074795846</c:v>
                </c:pt>
                <c:pt idx="187">
                  <c:v>186.34899552536308</c:v>
                </c:pt>
                <c:pt idx="188">
                  <c:v>187.53070034703899</c:v>
                </c:pt>
                <c:pt idx="189">
                  <c:v>188.43015982804775</c:v>
                </c:pt>
                <c:pt idx="190">
                  <c:v>189.39947159509947</c:v>
                </c:pt>
                <c:pt idx="191">
                  <c:v>190.68098773693131</c:v>
                </c:pt>
                <c:pt idx="192">
                  <c:v>191.37221198171369</c:v>
                </c:pt>
                <c:pt idx="193">
                  <c:v>192.41743565624245</c:v>
                </c:pt>
                <c:pt idx="194">
                  <c:v>193.50045329320966</c:v>
                </c:pt>
                <c:pt idx="195">
                  <c:v>194.48210597823822</c:v>
                </c:pt>
                <c:pt idx="196">
                  <c:v>195.34975685431877</c:v>
                </c:pt>
                <c:pt idx="197">
                  <c:v>196.43777179997693</c:v>
                </c:pt>
                <c:pt idx="198">
                  <c:v>197.39785375739905</c:v>
                </c:pt>
                <c:pt idx="199">
                  <c:v>198.53375276958221</c:v>
                </c:pt>
                <c:pt idx="200">
                  <c:v>199.49299977428342</c:v>
                </c:pt>
                <c:pt idx="201">
                  <c:v>200.39531109355553</c:v>
                </c:pt>
                <c:pt idx="202">
                  <c:v>201.23374983665482</c:v>
                </c:pt>
                <c:pt idx="203">
                  <c:v>202.00830469809532</c:v>
                </c:pt>
                <c:pt idx="204">
                  <c:v>202.8667205180281</c:v>
                </c:pt>
                <c:pt idx="205">
                  <c:v>203.75883099896944</c:v>
                </c:pt>
                <c:pt idx="206">
                  <c:v>204.82405656697549</c:v>
                </c:pt>
                <c:pt idx="207">
                  <c:v>205.8576904395282</c:v>
                </c:pt>
                <c:pt idx="208">
                  <c:v>206.77567901140804</c:v>
                </c:pt>
                <c:pt idx="209">
                  <c:v>207.48196800293164</c:v>
                </c:pt>
                <c:pt idx="210">
                  <c:v>208.76023607390286</c:v>
                </c:pt>
                <c:pt idx="211">
                  <c:v>209.3972848249127</c:v>
                </c:pt>
                <c:pt idx="212">
                  <c:v>210.23430700804997</c:v>
                </c:pt>
                <c:pt idx="213">
                  <c:v>211.39907392623076</c:v>
                </c:pt>
                <c:pt idx="214">
                  <c:v>212.31025872280924</c:v>
                </c:pt>
                <c:pt idx="215">
                  <c:v>212.94827606019891</c:v>
                </c:pt>
                <c:pt idx="216">
                  <c:v>214.30362340858477</c:v>
                </c:pt>
                <c:pt idx="217">
                  <c:v>215.15142915377831</c:v>
                </c:pt>
                <c:pt idx="218">
                  <c:v>216.27203482793641</c:v>
                </c:pt>
                <c:pt idx="219">
                  <c:v>217.15668088047255</c:v>
                </c:pt>
                <c:pt idx="220">
                  <c:v>218.14207528755213</c:v>
                </c:pt>
                <c:pt idx="221">
                  <c:v>219.20312059686137</c:v>
                </c:pt>
                <c:pt idx="222">
                  <c:v>220.35100287161038</c:v>
                </c:pt>
                <c:pt idx="223">
                  <c:v>221.20326220835591</c:v>
                </c:pt>
                <c:pt idx="224">
                  <c:v>222.09127594270402</c:v>
                </c:pt>
                <c:pt idx="225">
                  <c:v>222.12594747977116</c:v>
                </c:pt>
                <c:pt idx="226">
                  <c:v>223.09067306346304</c:v>
                </c:pt>
                <c:pt idx="227">
                  <c:v>206.63437886667157</c:v>
                </c:pt>
                <c:pt idx="228">
                  <c:v>89.641397373828497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79D-47BE-AAE6-2F0E82E679D6}"/>
            </c:ext>
          </c:extLst>
        </c:ser>
        <c:ser>
          <c:idx val="3"/>
          <c:order val="3"/>
          <c:tx>
            <c:v>S4</c:v>
          </c:tx>
          <c:marker>
            <c:symbol val="none"/>
          </c:marker>
          <c:xVal>
            <c:numRef>
              <c:f>'S4'!$G$7:$G$250</c:f>
              <c:numCache>
                <c:formatCode>General</c:formatCode>
                <c:ptCount val="2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7.8974999999999982E-5</c:v>
                </c:pt>
                <c:pt idx="13">
                  <c:v>1.5794999999999996E-4</c:v>
                </c:pt>
                <c:pt idx="14">
                  <c:v>2.3692499999999997E-4</c:v>
                </c:pt>
                <c:pt idx="15">
                  <c:v>3.1589999999999993E-4</c:v>
                </c:pt>
                <c:pt idx="16">
                  <c:v>4.0364999999999997E-4</c:v>
                </c:pt>
                <c:pt idx="17">
                  <c:v>4.8262499999999998E-4</c:v>
                </c:pt>
                <c:pt idx="18">
                  <c:v>5.6159999999999999E-4</c:v>
                </c:pt>
                <c:pt idx="19">
                  <c:v>6.4057499999999989E-4</c:v>
                </c:pt>
                <c:pt idx="20">
                  <c:v>7.195499999999999E-4</c:v>
                </c:pt>
                <c:pt idx="21">
                  <c:v>7.9852500000000002E-4</c:v>
                </c:pt>
                <c:pt idx="22">
                  <c:v>8.8627500000000017E-4</c:v>
                </c:pt>
                <c:pt idx="23">
                  <c:v>9.6524999999999996E-4</c:v>
                </c:pt>
                <c:pt idx="24">
                  <c:v>1.044225E-3</c:v>
                </c:pt>
                <c:pt idx="25">
                  <c:v>1.1232E-3</c:v>
                </c:pt>
                <c:pt idx="26">
                  <c:v>1.202175E-3</c:v>
                </c:pt>
                <c:pt idx="27">
                  <c:v>1.2811499999999998E-3</c:v>
                </c:pt>
                <c:pt idx="28">
                  <c:v>1.3688999999999999E-3</c:v>
                </c:pt>
                <c:pt idx="29">
                  <c:v>1.4478749999999999E-3</c:v>
                </c:pt>
                <c:pt idx="30">
                  <c:v>1.52685E-3</c:v>
                </c:pt>
                <c:pt idx="31">
                  <c:v>1.6058249999999995E-3</c:v>
                </c:pt>
                <c:pt idx="32">
                  <c:v>1.6848000000000002E-3</c:v>
                </c:pt>
                <c:pt idx="33">
                  <c:v>1.763775E-3</c:v>
                </c:pt>
                <c:pt idx="34">
                  <c:v>1.8515249999999999E-3</c:v>
                </c:pt>
                <c:pt idx="35">
                  <c:v>1.9304999999999999E-3</c:v>
                </c:pt>
                <c:pt idx="36">
                  <c:v>2.0094750000000001E-3</c:v>
                </c:pt>
                <c:pt idx="37">
                  <c:v>2.0884499999999999E-3</c:v>
                </c:pt>
                <c:pt idx="38">
                  <c:v>2.1674249999999997E-3</c:v>
                </c:pt>
                <c:pt idx="39">
                  <c:v>2.2464E-3</c:v>
                </c:pt>
                <c:pt idx="40">
                  <c:v>2.3341500000000001E-3</c:v>
                </c:pt>
                <c:pt idx="41">
                  <c:v>2.4131250000000003E-3</c:v>
                </c:pt>
                <c:pt idx="42">
                  <c:v>2.4920999999999997E-3</c:v>
                </c:pt>
                <c:pt idx="43">
                  <c:v>2.5710749999999999E-3</c:v>
                </c:pt>
                <c:pt idx="44">
                  <c:v>2.6500499999999993E-3</c:v>
                </c:pt>
                <c:pt idx="45">
                  <c:v>2.7290249999999999E-3</c:v>
                </c:pt>
                <c:pt idx="46">
                  <c:v>2.8167750000000001E-3</c:v>
                </c:pt>
                <c:pt idx="47">
                  <c:v>2.8957499999999999E-3</c:v>
                </c:pt>
                <c:pt idx="48">
                  <c:v>2.9747250000000001E-3</c:v>
                </c:pt>
                <c:pt idx="49">
                  <c:v>3.0536999999999999E-3</c:v>
                </c:pt>
                <c:pt idx="50">
                  <c:v>3.1326749999999997E-3</c:v>
                </c:pt>
                <c:pt idx="51">
                  <c:v>3.2116499999999991E-3</c:v>
                </c:pt>
                <c:pt idx="52">
                  <c:v>3.2994000000000001E-3</c:v>
                </c:pt>
                <c:pt idx="53">
                  <c:v>3.3783750000000003E-3</c:v>
                </c:pt>
                <c:pt idx="54">
                  <c:v>3.4573499999999997E-3</c:v>
                </c:pt>
                <c:pt idx="55">
                  <c:v>3.5363250000000003E-3</c:v>
                </c:pt>
                <c:pt idx="56">
                  <c:v>3.6152999999999997E-3</c:v>
                </c:pt>
                <c:pt idx="57">
                  <c:v>3.6942749999999995E-3</c:v>
                </c:pt>
                <c:pt idx="58">
                  <c:v>3.7820249999999996E-3</c:v>
                </c:pt>
                <c:pt idx="59">
                  <c:v>3.8609999999999998E-3</c:v>
                </c:pt>
                <c:pt idx="60">
                  <c:v>3.9399749999999992E-3</c:v>
                </c:pt>
                <c:pt idx="61">
                  <c:v>4.0189500000000003E-3</c:v>
                </c:pt>
                <c:pt idx="62">
                  <c:v>4.0979249999999997E-3</c:v>
                </c:pt>
                <c:pt idx="63">
                  <c:v>4.1768999999999999E-3</c:v>
                </c:pt>
                <c:pt idx="64">
                  <c:v>4.26465E-3</c:v>
                </c:pt>
                <c:pt idx="65">
                  <c:v>4.3436249999999994E-3</c:v>
                </c:pt>
                <c:pt idx="66">
                  <c:v>4.4225999999999996E-3</c:v>
                </c:pt>
                <c:pt idx="67">
                  <c:v>4.5015749999999998E-3</c:v>
                </c:pt>
                <c:pt idx="68">
                  <c:v>4.5805500000000001E-3</c:v>
                </c:pt>
                <c:pt idx="69">
                  <c:v>4.6595249999999994E-3</c:v>
                </c:pt>
                <c:pt idx="70">
                  <c:v>4.7472750000000005E-3</c:v>
                </c:pt>
                <c:pt idx="71">
                  <c:v>4.8262500000000007E-3</c:v>
                </c:pt>
                <c:pt idx="72">
                  <c:v>4.905225E-3</c:v>
                </c:pt>
                <c:pt idx="73">
                  <c:v>4.9841999999999994E-3</c:v>
                </c:pt>
                <c:pt idx="74">
                  <c:v>5.0631749999999996E-3</c:v>
                </c:pt>
                <c:pt idx="75">
                  <c:v>5.1421499999999998E-3</c:v>
                </c:pt>
                <c:pt idx="76">
                  <c:v>5.2298999999999991E-3</c:v>
                </c:pt>
                <c:pt idx="77">
                  <c:v>5.3088749999999994E-3</c:v>
                </c:pt>
                <c:pt idx="78">
                  <c:v>5.3878499999999996E-3</c:v>
                </c:pt>
                <c:pt idx="79">
                  <c:v>5.4668249999999998E-3</c:v>
                </c:pt>
                <c:pt idx="80">
                  <c:v>5.5458E-3</c:v>
                </c:pt>
                <c:pt idx="81">
                  <c:v>5.6247749999999994E-3</c:v>
                </c:pt>
                <c:pt idx="82">
                  <c:v>5.7125249999999995E-3</c:v>
                </c:pt>
                <c:pt idx="83">
                  <c:v>5.7914999999999998E-3</c:v>
                </c:pt>
                <c:pt idx="84">
                  <c:v>5.8704749999999991E-3</c:v>
                </c:pt>
                <c:pt idx="85">
                  <c:v>5.9494500000000002E-3</c:v>
                </c:pt>
                <c:pt idx="86">
                  <c:v>6.0284249999999996E-3</c:v>
                </c:pt>
                <c:pt idx="87">
                  <c:v>6.1073999999999998E-3</c:v>
                </c:pt>
                <c:pt idx="88">
                  <c:v>6.1951499999999991E-3</c:v>
                </c:pt>
                <c:pt idx="89">
                  <c:v>6.2741249999999993E-3</c:v>
                </c:pt>
                <c:pt idx="90">
                  <c:v>6.3530999999999995E-3</c:v>
                </c:pt>
                <c:pt idx="91">
                  <c:v>6.4320749999999989E-3</c:v>
                </c:pt>
                <c:pt idx="92">
                  <c:v>6.5110499999999991E-3</c:v>
                </c:pt>
                <c:pt idx="93">
                  <c:v>6.5900250000000002E-3</c:v>
                </c:pt>
                <c:pt idx="94">
                  <c:v>6.6777749999999995E-3</c:v>
                </c:pt>
                <c:pt idx="95">
                  <c:v>6.7567500000000006E-3</c:v>
                </c:pt>
                <c:pt idx="96">
                  <c:v>6.835725E-3</c:v>
                </c:pt>
                <c:pt idx="97">
                  <c:v>6.9146999999999993E-3</c:v>
                </c:pt>
                <c:pt idx="98">
                  <c:v>6.9936749999999995E-3</c:v>
                </c:pt>
                <c:pt idx="99">
                  <c:v>7.0726500000000006E-3</c:v>
                </c:pt>
                <c:pt idx="100">
                  <c:v>7.1603999999999991E-3</c:v>
                </c:pt>
                <c:pt idx="101">
                  <c:v>7.2393749999999993E-3</c:v>
                </c:pt>
                <c:pt idx="102">
                  <c:v>7.3183499999999986E-3</c:v>
                </c:pt>
                <c:pt idx="103">
                  <c:v>7.3973249999999989E-3</c:v>
                </c:pt>
                <c:pt idx="104">
                  <c:v>7.4763E-3</c:v>
                </c:pt>
                <c:pt idx="105">
                  <c:v>7.5552750000000002E-3</c:v>
                </c:pt>
                <c:pt idx="106">
                  <c:v>7.6430250000000003E-3</c:v>
                </c:pt>
                <c:pt idx="107">
                  <c:v>7.7219999999999997E-3</c:v>
                </c:pt>
                <c:pt idx="108">
                  <c:v>7.8009749999999991E-3</c:v>
                </c:pt>
                <c:pt idx="109">
                  <c:v>7.8799499999999984E-3</c:v>
                </c:pt>
                <c:pt idx="110">
                  <c:v>7.9589250000000004E-3</c:v>
                </c:pt>
                <c:pt idx="111">
                  <c:v>8.0379000000000006E-3</c:v>
                </c:pt>
                <c:pt idx="112">
                  <c:v>8.1256499999999999E-3</c:v>
                </c:pt>
                <c:pt idx="113">
                  <c:v>8.2046250000000001E-3</c:v>
                </c:pt>
                <c:pt idx="114">
                  <c:v>8.2835999999999986E-3</c:v>
                </c:pt>
                <c:pt idx="115">
                  <c:v>8.3625750000000006E-3</c:v>
                </c:pt>
                <c:pt idx="116">
                  <c:v>8.4415499999999991E-3</c:v>
                </c:pt>
                <c:pt idx="117">
                  <c:v>8.5205249999999993E-3</c:v>
                </c:pt>
                <c:pt idx="118">
                  <c:v>8.6082750000000003E-3</c:v>
                </c:pt>
                <c:pt idx="119">
                  <c:v>8.6872499999999988E-3</c:v>
                </c:pt>
                <c:pt idx="120">
                  <c:v>8.766224999999999E-3</c:v>
                </c:pt>
                <c:pt idx="121">
                  <c:v>8.8451999999999992E-3</c:v>
                </c:pt>
                <c:pt idx="122">
                  <c:v>8.9241749999999995E-3</c:v>
                </c:pt>
                <c:pt idx="123">
                  <c:v>9.0031499999999997E-3</c:v>
                </c:pt>
                <c:pt idx="124">
                  <c:v>9.090899999999999E-3</c:v>
                </c:pt>
                <c:pt idx="125">
                  <c:v>9.1698749999999992E-3</c:v>
                </c:pt>
                <c:pt idx="126">
                  <c:v>9.2488499999999994E-3</c:v>
                </c:pt>
                <c:pt idx="127">
                  <c:v>9.3278249999999997E-3</c:v>
                </c:pt>
                <c:pt idx="128">
                  <c:v>9.4067999999999999E-3</c:v>
                </c:pt>
                <c:pt idx="129">
                  <c:v>9.4857750000000001E-3</c:v>
                </c:pt>
                <c:pt idx="130">
                  <c:v>9.5735249999999977E-3</c:v>
                </c:pt>
                <c:pt idx="131">
                  <c:v>9.6525000000000014E-3</c:v>
                </c:pt>
                <c:pt idx="132">
                  <c:v>9.7314749999999998E-3</c:v>
                </c:pt>
                <c:pt idx="133">
                  <c:v>9.8104500000000001E-3</c:v>
                </c:pt>
                <c:pt idx="134">
                  <c:v>9.8894250000000003E-3</c:v>
                </c:pt>
                <c:pt idx="135">
                  <c:v>9.9683999999999988E-3</c:v>
                </c:pt>
                <c:pt idx="136">
                  <c:v>1.005615E-2</c:v>
                </c:pt>
                <c:pt idx="137">
                  <c:v>1.0135124999999998E-2</c:v>
                </c:pt>
                <c:pt idx="138">
                  <c:v>1.0214099999999999E-2</c:v>
                </c:pt>
                <c:pt idx="139">
                  <c:v>1.0293075E-2</c:v>
                </c:pt>
                <c:pt idx="140">
                  <c:v>1.0372049999999999E-2</c:v>
                </c:pt>
                <c:pt idx="141">
                  <c:v>1.0451025000000001E-2</c:v>
                </c:pt>
                <c:pt idx="142">
                  <c:v>1.0538775E-2</c:v>
                </c:pt>
                <c:pt idx="143">
                  <c:v>1.0617749999999999E-2</c:v>
                </c:pt>
                <c:pt idx="144">
                  <c:v>1.0696725000000001E-2</c:v>
                </c:pt>
                <c:pt idx="145">
                  <c:v>1.0775699999999999E-2</c:v>
                </c:pt>
                <c:pt idx="146">
                  <c:v>1.0854675000000001E-2</c:v>
                </c:pt>
                <c:pt idx="147">
                  <c:v>1.093365E-2</c:v>
                </c:pt>
                <c:pt idx="148">
                  <c:v>1.1021399999999999E-2</c:v>
                </c:pt>
                <c:pt idx="149">
                  <c:v>1.1100375000000001E-2</c:v>
                </c:pt>
                <c:pt idx="150">
                  <c:v>1.1179349999999999E-2</c:v>
                </c:pt>
                <c:pt idx="151">
                  <c:v>1.1258324999999998E-2</c:v>
                </c:pt>
                <c:pt idx="152">
                  <c:v>1.1337300000000002E-2</c:v>
                </c:pt>
                <c:pt idx="153">
                  <c:v>1.1416274999999998E-2</c:v>
                </c:pt>
                <c:pt idx="154">
                  <c:v>1.1504024999999998E-2</c:v>
                </c:pt>
                <c:pt idx="155">
                  <c:v>1.1583E-2</c:v>
                </c:pt>
                <c:pt idx="156">
                  <c:v>1.1661975E-2</c:v>
                </c:pt>
                <c:pt idx="157">
                  <c:v>1.1740949999999998E-2</c:v>
                </c:pt>
                <c:pt idx="158">
                  <c:v>1.1819925E-2</c:v>
                </c:pt>
                <c:pt idx="159">
                  <c:v>1.1907674999999998E-2</c:v>
                </c:pt>
                <c:pt idx="160">
                  <c:v>1.1986650000000001E-2</c:v>
                </c:pt>
                <c:pt idx="161">
                  <c:v>1.2065625E-2</c:v>
                </c:pt>
                <c:pt idx="162">
                  <c:v>1.2144599999999997E-2</c:v>
                </c:pt>
                <c:pt idx="163">
                  <c:v>1.2223575E-2</c:v>
                </c:pt>
                <c:pt idx="164">
                  <c:v>1.2302549999999999E-2</c:v>
                </c:pt>
                <c:pt idx="165">
                  <c:v>1.2381524999999999E-2</c:v>
                </c:pt>
                <c:pt idx="166">
                  <c:v>1.2469275E-2</c:v>
                </c:pt>
                <c:pt idx="167">
                  <c:v>1.2548249999999999E-2</c:v>
                </c:pt>
                <c:pt idx="168">
                  <c:v>1.2627224999999999E-2</c:v>
                </c:pt>
                <c:pt idx="169">
                  <c:v>1.2706199999999999E-2</c:v>
                </c:pt>
                <c:pt idx="170">
                  <c:v>1.2785174999999999E-2</c:v>
                </c:pt>
                <c:pt idx="171">
                  <c:v>1.2864149999999998E-2</c:v>
                </c:pt>
                <c:pt idx="172">
                  <c:v>1.2951899999999999E-2</c:v>
                </c:pt>
                <c:pt idx="173">
                  <c:v>1.3030874999999999E-2</c:v>
                </c:pt>
                <c:pt idx="174">
                  <c:v>1.3109850000000001E-2</c:v>
                </c:pt>
                <c:pt idx="175">
                  <c:v>1.3188824999999998E-2</c:v>
                </c:pt>
                <c:pt idx="176">
                  <c:v>1.3267799999999998E-2</c:v>
                </c:pt>
                <c:pt idx="177">
                  <c:v>1.3346774999999998E-2</c:v>
                </c:pt>
                <c:pt idx="178">
                  <c:v>1.3434524999999999E-2</c:v>
                </c:pt>
                <c:pt idx="179">
                  <c:v>1.3513500000000001E-2</c:v>
                </c:pt>
                <c:pt idx="180">
                  <c:v>1.3592475E-2</c:v>
                </c:pt>
                <c:pt idx="181">
                  <c:v>1.367145E-2</c:v>
                </c:pt>
                <c:pt idx="182">
                  <c:v>1.3750424999999997E-2</c:v>
                </c:pt>
                <c:pt idx="183">
                  <c:v>1.3829399999999999E-2</c:v>
                </c:pt>
                <c:pt idx="184">
                  <c:v>1.3917149999999998E-2</c:v>
                </c:pt>
                <c:pt idx="185">
                  <c:v>1.3996125E-2</c:v>
                </c:pt>
                <c:pt idx="186">
                  <c:v>1.40751E-2</c:v>
                </c:pt>
                <c:pt idx="187">
                  <c:v>1.4154074999999999E-2</c:v>
                </c:pt>
                <c:pt idx="188">
                  <c:v>1.4233050000000001E-2</c:v>
                </c:pt>
                <c:pt idx="189">
                  <c:v>1.4312024999999999E-2</c:v>
                </c:pt>
                <c:pt idx="190">
                  <c:v>1.4399774999999998E-2</c:v>
                </c:pt>
                <c:pt idx="191">
                  <c:v>1.4478749999999999E-2</c:v>
                </c:pt>
                <c:pt idx="192">
                  <c:v>1.4557724999999999E-2</c:v>
                </c:pt>
                <c:pt idx="193">
                  <c:v>1.4636699999999997E-2</c:v>
                </c:pt>
                <c:pt idx="194">
                  <c:v>1.4715675000000001E-2</c:v>
                </c:pt>
                <c:pt idx="195">
                  <c:v>1.4794649999999998E-2</c:v>
                </c:pt>
                <c:pt idx="196">
                  <c:v>1.48824E-2</c:v>
                </c:pt>
                <c:pt idx="197">
                  <c:v>1.4961374999999999E-2</c:v>
                </c:pt>
                <c:pt idx="198">
                  <c:v>1.5040349999999997E-2</c:v>
                </c:pt>
                <c:pt idx="199">
                  <c:v>1.5119325000000001E-2</c:v>
                </c:pt>
                <c:pt idx="200">
                  <c:v>1.5198299999999998E-2</c:v>
                </c:pt>
                <c:pt idx="201">
                  <c:v>1.5277275000000002E-2</c:v>
                </c:pt>
                <c:pt idx="202">
                  <c:v>1.5365024999999999E-2</c:v>
                </c:pt>
                <c:pt idx="203">
                  <c:v>1.5443999999999999E-2</c:v>
                </c:pt>
                <c:pt idx="204">
                  <c:v>1.5522974999999996E-2</c:v>
                </c:pt>
                <c:pt idx="205">
                  <c:v>1.5601949999999998E-2</c:v>
                </c:pt>
                <c:pt idx="206">
                  <c:v>1.5680924999999998E-2</c:v>
                </c:pt>
                <c:pt idx="207">
                  <c:v>1.5759899999999997E-2</c:v>
                </c:pt>
                <c:pt idx="208">
                  <c:v>1.5847650000000001E-2</c:v>
                </c:pt>
                <c:pt idx="209">
                  <c:v>1.5926625E-2</c:v>
                </c:pt>
                <c:pt idx="210">
                  <c:v>1.6005599999999998E-2</c:v>
                </c:pt>
                <c:pt idx="211">
                  <c:v>1.6084575E-2</c:v>
                </c:pt>
                <c:pt idx="212">
                  <c:v>1.6163549999999999E-2</c:v>
                </c:pt>
                <c:pt idx="213">
                  <c:v>1.6242524999999997E-2</c:v>
                </c:pt>
                <c:pt idx="214">
                  <c:v>1.6330274999999998E-2</c:v>
                </c:pt>
                <c:pt idx="215">
                  <c:v>1.640925E-2</c:v>
                </c:pt>
                <c:pt idx="216">
                  <c:v>1.6488225000000002E-2</c:v>
                </c:pt>
                <c:pt idx="217">
                  <c:v>1.6567199999999997E-2</c:v>
                </c:pt>
                <c:pt idx="218">
                  <c:v>1.6646174999999999E-2</c:v>
                </c:pt>
                <c:pt idx="219">
                  <c:v>1.6725150000000001E-2</c:v>
                </c:pt>
                <c:pt idx="220">
                  <c:v>1.6812899999999999E-2</c:v>
                </c:pt>
                <c:pt idx="221">
                  <c:v>1.6891875000000001E-2</c:v>
                </c:pt>
                <c:pt idx="222">
                  <c:v>1.6970849999999996E-2</c:v>
                </c:pt>
                <c:pt idx="223">
                  <c:v>1.7049825000000001E-2</c:v>
                </c:pt>
                <c:pt idx="224">
                  <c:v>1.71288E-2</c:v>
                </c:pt>
                <c:pt idx="225">
                  <c:v>1.7216550000000001E-2</c:v>
                </c:pt>
                <c:pt idx="226">
                  <c:v>1.7295524999999999E-2</c:v>
                </c:pt>
                <c:pt idx="227">
                  <c:v>1.7374499999999998E-2</c:v>
                </c:pt>
                <c:pt idx="228">
                  <c:v>1.7453475E-2</c:v>
                </c:pt>
                <c:pt idx="229">
                  <c:v>1.7532449999999998E-2</c:v>
                </c:pt>
                <c:pt idx="230">
                  <c:v>1.7611425E-2</c:v>
                </c:pt>
                <c:pt idx="231">
                  <c:v>1.7690399999999998E-2</c:v>
                </c:pt>
                <c:pt idx="232">
                  <c:v>1.7778149999999996E-2</c:v>
                </c:pt>
                <c:pt idx="233">
                  <c:v>1.7857125000000001E-2</c:v>
                </c:pt>
                <c:pt idx="234">
                  <c:v>1.7936099999999996E-2</c:v>
                </c:pt>
                <c:pt idx="235">
                  <c:v>1.8015074999999998E-2</c:v>
                </c:pt>
                <c:pt idx="236">
                  <c:v>1.809405E-2</c:v>
                </c:pt>
                <c:pt idx="237">
                  <c:v>1.8173025000000002E-2</c:v>
                </c:pt>
                <c:pt idx="238">
                  <c:v>1.8260775E-2</c:v>
                </c:pt>
                <c:pt idx="239">
                  <c:v>1.8339749999999998E-2</c:v>
                </c:pt>
                <c:pt idx="240">
                  <c:v>1.8418725E-2</c:v>
                </c:pt>
                <c:pt idx="241">
                  <c:v>1.8497699999999999E-2</c:v>
                </c:pt>
                <c:pt idx="242">
                  <c:v>1.8576674999999997E-2</c:v>
                </c:pt>
                <c:pt idx="243">
                  <c:v>1.8594225000000002E-2</c:v>
                </c:pt>
              </c:numCache>
            </c:numRef>
          </c:xVal>
          <c:yVal>
            <c:numRef>
              <c:f>'S4'!$F$7:$F$250</c:f>
              <c:numCache>
                <c:formatCode>General</c:formatCode>
                <c:ptCount val="244"/>
                <c:pt idx="0">
                  <c:v>0.11085614198454667</c:v>
                </c:pt>
                <c:pt idx="1">
                  <c:v>0.10019689756295566</c:v>
                </c:pt>
                <c:pt idx="2">
                  <c:v>0.12151538640613771</c:v>
                </c:pt>
                <c:pt idx="3">
                  <c:v>0.13643832859636512</c:v>
                </c:pt>
                <c:pt idx="4">
                  <c:v>0.16841606186113822</c:v>
                </c:pt>
                <c:pt idx="5">
                  <c:v>0.39226019471454981</c:v>
                </c:pt>
                <c:pt idx="6">
                  <c:v>0.18547085293568388</c:v>
                </c:pt>
                <c:pt idx="7">
                  <c:v>0.16202051520818359</c:v>
                </c:pt>
                <c:pt idx="8">
                  <c:v>0.17054791074545642</c:v>
                </c:pt>
                <c:pt idx="9">
                  <c:v>8.314210648841E-2</c:v>
                </c:pt>
                <c:pt idx="10">
                  <c:v>0.22384413285341154</c:v>
                </c:pt>
                <c:pt idx="11">
                  <c:v>0.11085614198454667</c:v>
                </c:pt>
                <c:pt idx="12">
                  <c:v>0.48816783941539177</c:v>
                </c:pt>
                <c:pt idx="13">
                  <c:v>1.3109505993586548</c:v>
                </c:pt>
                <c:pt idx="14">
                  <c:v>2.3489328213751537</c:v>
                </c:pt>
                <c:pt idx="15">
                  <c:v>3.2504006735363369</c:v>
                </c:pt>
                <c:pt idx="16">
                  <c:v>4.4266937332489977</c:v>
                </c:pt>
                <c:pt idx="17">
                  <c:v>5.4451831557316694</c:v>
                </c:pt>
                <c:pt idx="18">
                  <c:v>6.5275086541979093</c:v>
                </c:pt>
                <c:pt idx="19">
                  <c:v>7.5543279306819748</c:v>
                </c:pt>
                <c:pt idx="20">
                  <c:v>8.7152991631000845</c:v>
                </c:pt>
                <c:pt idx="21">
                  <c:v>9.69504989392453</c:v>
                </c:pt>
                <c:pt idx="22">
                  <c:v>10.698098250580824</c:v>
                </c:pt>
                <c:pt idx="23">
                  <c:v>12.067569845764996</c:v>
                </c:pt>
                <c:pt idx="24">
                  <c:v>13.015090144076211</c:v>
                </c:pt>
                <c:pt idx="25">
                  <c:v>14.139355532872687</c:v>
                </c:pt>
                <c:pt idx="26">
                  <c:v>15.359393506766704</c:v>
                </c:pt>
                <c:pt idx="27">
                  <c:v>16.455783269793578</c:v>
                </c:pt>
                <c:pt idx="28">
                  <c:v>17.56904757451025</c:v>
                </c:pt>
                <c:pt idx="29">
                  <c:v>18.582196471353072</c:v>
                </c:pt>
                <c:pt idx="30">
                  <c:v>19.769925931191594</c:v>
                </c:pt>
                <c:pt idx="31">
                  <c:v>21.008686117890395</c:v>
                </c:pt>
                <c:pt idx="32">
                  <c:v>22.05994116165299</c:v>
                </c:pt>
                <c:pt idx="33">
                  <c:v>23.151589659842728</c:v>
                </c:pt>
                <c:pt idx="34">
                  <c:v>24.334634748308062</c:v>
                </c:pt>
                <c:pt idx="35">
                  <c:v>25.285589496721649</c:v>
                </c:pt>
                <c:pt idx="36">
                  <c:v>26.583581767948679</c:v>
                </c:pt>
                <c:pt idx="37">
                  <c:v>27.670689453626323</c:v>
                </c:pt>
                <c:pt idx="38">
                  <c:v>28.836516739013625</c:v>
                </c:pt>
                <c:pt idx="39">
                  <c:v>29.874526693220989</c:v>
                </c:pt>
                <c:pt idx="40">
                  <c:v>31.142304282084972</c:v>
                </c:pt>
                <c:pt idx="41">
                  <c:v>32.161034299929611</c:v>
                </c:pt>
                <c:pt idx="42">
                  <c:v>33.354288314270342</c:v>
                </c:pt>
                <c:pt idx="43">
                  <c:v>34.573029110183334</c:v>
                </c:pt>
                <c:pt idx="44">
                  <c:v>35.523480357155051</c:v>
                </c:pt>
                <c:pt idx="45">
                  <c:v>36.652706179350531</c:v>
                </c:pt>
                <c:pt idx="46">
                  <c:v>38.049964565007443</c:v>
                </c:pt>
                <c:pt idx="47">
                  <c:v>39.053496557543724</c:v>
                </c:pt>
                <c:pt idx="48">
                  <c:v>40.242174148384997</c:v>
                </c:pt>
                <c:pt idx="49">
                  <c:v>41.375464873653847</c:v>
                </c:pt>
                <c:pt idx="50">
                  <c:v>42.544897570371802</c:v>
                </c:pt>
                <c:pt idx="51">
                  <c:v>43.575946104707043</c:v>
                </c:pt>
                <c:pt idx="52">
                  <c:v>44.794117325706452</c:v>
                </c:pt>
                <c:pt idx="53">
                  <c:v>45.897459993324112</c:v>
                </c:pt>
                <c:pt idx="54">
                  <c:v>47.00928429551135</c:v>
                </c:pt>
                <c:pt idx="55">
                  <c:v>48.167897773576975</c:v>
                </c:pt>
                <c:pt idx="56">
                  <c:v>49.11367466122789</c:v>
                </c:pt>
                <c:pt idx="57">
                  <c:v>50.302028064175694</c:v>
                </c:pt>
                <c:pt idx="58">
                  <c:v>51.500858903277823</c:v>
                </c:pt>
                <c:pt idx="59">
                  <c:v>52.782788390121532</c:v>
                </c:pt>
                <c:pt idx="60">
                  <c:v>53.883822816520407</c:v>
                </c:pt>
                <c:pt idx="61">
                  <c:v>54.976329437283567</c:v>
                </c:pt>
                <c:pt idx="62">
                  <c:v>56.011372142864161</c:v>
                </c:pt>
                <c:pt idx="63">
                  <c:v>57.244283392300289</c:v>
                </c:pt>
                <c:pt idx="64">
                  <c:v>58.321728972050195</c:v>
                </c:pt>
                <c:pt idx="65">
                  <c:v>59.529083407375126</c:v>
                </c:pt>
                <c:pt idx="66">
                  <c:v>60.596006281620667</c:v>
                </c:pt>
                <c:pt idx="67">
                  <c:v>61.777814135605105</c:v>
                </c:pt>
                <c:pt idx="68">
                  <c:v>62.836220872602006</c:v>
                </c:pt>
                <c:pt idx="69">
                  <c:v>63.979728112038373</c:v>
                </c:pt>
                <c:pt idx="70">
                  <c:v>65.308205954760254</c:v>
                </c:pt>
                <c:pt idx="71">
                  <c:v>66.187916968323293</c:v>
                </c:pt>
                <c:pt idx="72">
                  <c:v>67.512262355889689</c:v>
                </c:pt>
                <c:pt idx="73">
                  <c:v>68.562181794181086</c:v>
                </c:pt>
                <c:pt idx="74">
                  <c:v>69.556802654159881</c:v>
                </c:pt>
                <c:pt idx="75">
                  <c:v>70.757785254960623</c:v>
                </c:pt>
                <c:pt idx="76">
                  <c:v>71.76935383975831</c:v>
                </c:pt>
                <c:pt idx="77">
                  <c:v>72.823588417446516</c:v>
                </c:pt>
                <c:pt idx="78">
                  <c:v>73.884223966618237</c:v>
                </c:pt>
                <c:pt idx="79">
                  <c:v>75.104419318284314</c:v>
                </c:pt>
                <c:pt idx="80">
                  <c:v>76.254438174079993</c:v>
                </c:pt>
                <c:pt idx="81">
                  <c:v>77.289614878314609</c:v>
                </c:pt>
                <c:pt idx="82">
                  <c:v>78.424717466832178</c:v>
                </c:pt>
                <c:pt idx="83">
                  <c:v>79.638631148358783</c:v>
                </c:pt>
                <c:pt idx="84">
                  <c:v>80.693042330545751</c:v>
                </c:pt>
                <c:pt idx="85">
                  <c:v>81.764503344444535</c:v>
                </c:pt>
                <c:pt idx="86">
                  <c:v>82.904065081594396</c:v>
                </c:pt>
                <c:pt idx="87">
                  <c:v>83.886261880751221</c:v>
                </c:pt>
                <c:pt idx="88">
                  <c:v>85.013089021063536</c:v>
                </c:pt>
                <c:pt idx="89">
                  <c:v>86.029404308791698</c:v>
                </c:pt>
                <c:pt idx="90">
                  <c:v>87.028746954994972</c:v>
                </c:pt>
                <c:pt idx="91">
                  <c:v>88.294010357899623</c:v>
                </c:pt>
                <c:pt idx="92">
                  <c:v>89.39128674072073</c:v>
                </c:pt>
                <c:pt idx="93">
                  <c:v>90.473722966898364</c:v>
                </c:pt>
                <c:pt idx="94">
                  <c:v>91.668926974193326</c:v>
                </c:pt>
                <c:pt idx="95">
                  <c:v>92.672774379077723</c:v>
                </c:pt>
                <c:pt idx="96">
                  <c:v>93.704327659004491</c:v>
                </c:pt>
                <c:pt idx="97">
                  <c:v>94.850795076367106</c:v>
                </c:pt>
                <c:pt idx="98">
                  <c:v>95.67827338110861</c:v>
                </c:pt>
                <c:pt idx="99">
                  <c:v>96.833368379671214</c:v>
                </c:pt>
                <c:pt idx="100">
                  <c:v>97.916234706329305</c:v>
                </c:pt>
                <c:pt idx="101">
                  <c:v>98.911939585228026</c:v>
                </c:pt>
                <c:pt idx="102">
                  <c:v>100.05660133793772</c:v>
                </c:pt>
                <c:pt idx="103">
                  <c:v>101.18431624010771</c:v>
                </c:pt>
                <c:pt idx="104">
                  <c:v>102.13981321336995</c:v>
                </c:pt>
                <c:pt idx="105">
                  <c:v>103.19960651983878</c:v>
                </c:pt>
                <c:pt idx="106">
                  <c:v>104.38929532457561</c:v>
                </c:pt>
                <c:pt idx="107">
                  <c:v>105.21739805285452</c:v>
                </c:pt>
                <c:pt idx="108">
                  <c:v>106.21148828399545</c:v>
                </c:pt>
                <c:pt idx="109">
                  <c:v>107.35668167651369</c:v>
                </c:pt>
                <c:pt idx="110">
                  <c:v>108.47005199440328</c:v>
                </c:pt>
                <c:pt idx="111">
                  <c:v>109.51756634944756</c:v>
                </c:pt>
                <c:pt idx="112">
                  <c:v>110.57805049463161</c:v>
                </c:pt>
                <c:pt idx="113">
                  <c:v>111.56405932254587</c:v>
                </c:pt>
                <c:pt idx="114">
                  <c:v>112.54802952832419</c:v>
                </c:pt>
                <c:pt idx="115">
                  <c:v>113.59803401688404</c:v>
                </c:pt>
                <c:pt idx="116">
                  <c:v>114.69493170974923</c:v>
                </c:pt>
                <c:pt idx="117">
                  <c:v>115.77916254558428</c:v>
                </c:pt>
                <c:pt idx="118">
                  <c:v>116.75092063000294</c:v>
                </c:pt>
                <c:pt idx="119">
                  <c:v>117.73750088871454</c:v>
                </c:pt>
                <c:pt idx="120">
                  <c:v>118.70928922794617</c:v>
                </c:pt>
                <c:pt idx="121">
                  <c:v>119.92795705160184</c:v>
                </c:pt>
                <c:pt idx="122">
                  <c:v>120.92973713823858</c:v>
                </c:pt>
                <c:pt idx="123">
                  <c:v>121.92098555582847</c:v>
                </c:pt>
                <c:pt idx="124">
                  <c:v>122.87215445509517</c:v>
                </c:pt>
                <c:pt idx="125">
                  <c:v>123.87213871483677</c:v>
                </c:pt>
                <c:pt idx="126">
                  <c:v>124.83393761355295</c:v>
                </c:pt>
                <c:pt idx="127">
                  <c:v>125.81286906810651</c:v>
                </c:pt>
                <c:pt idx="128">
                  <c:v>126.86851049151059</c:v>
                </c:pt>
                <c:pt idx="129">
                  <c:v>127.83916236259437</c:v>
                </c:pt>
                <c:pt idx="130">
                  <c:v>128.71873839923785</c:v>
                </c:pt>
                <c:pt idx="131">
                  <c:v>129.83645403499304</c:v>
                </c:pt>
                <c:pt idx="132">
                  <c:v>130.71597771016889</c:v>
                </c:pt>
                <c:pt idx="133">
                  <c:v>131.75308443582963</c:v>
                </c:pt>
                <c:pt idx="134">
                  <c:v>132.83926142282476</c:v>
                </c:pt>
                <c:pt idx="135">
                  <c:v>133.86598613854804</c:v>
                </c:pt>
                <c:pt idx="136">
                  <c:v>134.69743089219585</c:v>
                </c:pt>
                <c:pt idx="137">
                  <c:v>135.71165742250358</c:v>
                </c:pt>
                <c:pt idx="138">
                  <c:v>136.8983990825802</c:v>
                </c:pt>
                <c:pt idx="139">
                  <c:v>138.01505424529461</c:v>
                </c:pt>
                <c:pt idx="140">
                  <c:v>138.67852954742557</c:v>
                </c:pt>
                <c:pt idx="141">
                  <c:v>139.77204887449037</c:v>
                </c:pt>
                <c:pt idx="142">
                  <c:v>140.71717065072451</c:v>
                </c:pt>
                <c:pt idx="143">
                  <c:v>141.8131204119947</c:v>
                </c:pt>
                <c:pt idx="144">
                  <c:v>142.70700999969037</c:v>
                </c:pt>
                <c:pt idx="145">
                  <c:v>143.58401051236009</c:v>
                </c:pt>
                <c:pt idx="146">
                  <c:v>144.64634420785188</c:v>
                </c:pt>
                <c:pt idx="147">
                  <c:v>145.60452394108935</c:v>
                </c:pt>
                <c:pt idx="148">
                  <c:v>146.6804595764784</c:v>
                </c:pt>
                <c:pt idx="149">
                  <c:v>147.61340918031962</c:v>
                </c:pt>
                <c:pt idx="150">
                  <c:v>148.52734901907237</c:v>
                </c:pt>
                <c:pt idx="151">
                  <c:v>149.56492236812866</c:v>
                </c:pt>
                <c:pt idx="152">
                  <c:v>150.55794621323952</c:v>
                </c:pt>
                <c:pt idx="153">
                  <c:v>151.41060577738244</c:v>
                </c:pt>
                <c:pt idx="154">
                  <c:v>152.549341731792</c:v>
                </c:pt>
                <c:pt idx="155">
                  <c:v>153.41297702463825</c:v>
                </c:pt>
                <c:pt idx="156">
                  <c:v>154.48544892859408</c:v>
                </c:pt>
                <c:pt idx="157">
                  <c:v>155.53679920712278</c:v>
                </c:pt>
                <c:pt idx="158">
                  <c:v>156.37749696622984</c:v>
                </c:pt>
                <c:pt idx="159">
                  <c:v>157.35959095210828</c:v>
                </c:pt>
                <c:pt idx="160">
                  <c:v>158.39656337835376</c:v>
                </c:pt>
                <c:pt idx="161">
                  <c:v>159.28675649738244</c:v>
                </c:pt>
                <c:pt idx="162">
                  <c:v>160.33260035491026</c:v>
                </c:pt>
                <c:pt idx="163">
                  <c:v>161.4190963265473</c:v>
                </c:pt>
                <c:pt idx="164">
                  <c:v>162.23739006476345</c:v>
                </c:pt>
                <c:pt idx="165">
                  <c:v>163.33064233786067</c:v>
                </c:pt>
                <c:pt idx="166">
                  <c:v>164.23741322567872</c:v>
                </c:pt>
                <c:pt idx="167">
                  <c:v>165.30123446814846</c:v>
                </c:pt>
                <c:pt idx="168">
                  <c:v>166.13515964239249</c:v>
                </c:pt>
                <c:pt idx="169">
                  <c:v>167.23344789275265</c:v>
                </c:pt>
                <c:pt idx="170">
                  <c:v>168.20409728222046</c:v>
                </c:pt>
                <c:pt idx="171">
                  <c:v>169.09609933392514</c:v>
                </c:pt>
                <c:pt idx="172">
                  <c:v>170.11063210581477</c:v>
                </c:pt>
                <c:pt idx="173">
                  <c:v>171.01794380470324</c:v>
                </c:pt>
                <c:pt idx="174">
                  <c:v>171.84020263961267</c:v>
                </c:pt>
                <c:pt idx="175">
                  <c:v>172.86510498218149</c:v>
                </c:pt>
                <c:pt idx="176">
                  <c:v>173.81774849265497</c:v>
                </c:pt>
                <c:pt idx="177">
                  <c:v>174.79403607394772</c:v>
                </c:pt>
                <c:pt idx="178">
                  <c:v>175.62870613078974</c:v>
                </c:pt>
                <c:pt idx="179">
                  <c:v>176.7951242697352</c:v>
                </c:pt>
                <c:pt idx="180">
                  <c:v>177.54395291049869</c:v>
                </c:pt>
                <c:pt idx="181">
                  <c:v>178.65750811291085</c:v>
                </c:pt>
                <c:pt idx="182">
                  <c:v>179.68814230898212</c:v>
                </c:pt>
                <c:pt idx="183">
                  <c:v>180.59533522641519</c:v>
                </c:pt>
                <c:pt idx="184">
                  <c:v>181.59551430921493</c:v>
                </c:pt>
                <c:pt idx="185">
                  <c:v>182.49887931448916</c:v>
                </c:pt>
                <c:pt idx="186">
                  <c:v>183.33208381159238</c:v>
                </c:pt>
                <c:pt idx="187">
                  <c:v>184.35315403635744</c:v>
                </c:pt>
                <c:pt idx="188">
                  <c:v>185.32753149273773</c:v>
                </c:pt>
                <c:pt idx="189">
                  <c:v>186.36824703915241</c:v>
                </c:pt>
                <c:pt idx="190">
                  <c:v>187.14805483155035</c:v>
                </c:pt>
                <c:pt idx="191">
                  <c:v>188.1849731514952</c:v>
                </c:pt>
                <c:pt idx="192">
                  <c:v>189.05787269953257</c:v>
                </c:pt>
                <c:pt idx="193">
                  <c:v>190.2147166732328</c:v>
                </c:pt>
                <c:pt idx="194">
                  <c:v>191.13287060735203</c:v>
                </c:pt>
                <c:pt idx="195">
                  <c:v>192.06191802166984</c:v>
                </c:pt>
                <c:pt idx="196">
                  <c:v>193.01598875270645</c:v>
                </c:pt>
                <c:pt idx="197">
                  <c:v>193.94978372866078</c:v>
                </c:pt>
                <c:pt idx="198">
                  <c:v>194.76430971716982</c:v>
                </c:pt>
                <c:pt idx="199">
                  <c:v>195.92691231901674</c:v>
                </c:pt>
                <c:pt idx="200">
                  <c:v>196.71415554255134</c:v>
                </c:pt>
                <c:pt idx="201">
                  <c:v>197.66596393677295</c:v>
                </c:pt>
                <c:pt idx="202">
                  <c:v>198.66001378349563</c:v>
                </c:pt>
                <c:pt idx="203">
                  <c:v>199.59098347305473</c:v>
                </c:pt>
                <c:pt idx="204">
                  <c:v>200.56916123411881</c:v>
                </c:pt>
                <c:pt idx="205">
                  <c:v>201.57961354010777</c:v>
                </c:pt>
                <c:pt idx="206">
                  <c:v>202.3447867024887</c:v>
                </c:pt>
                <c:pt idx="207">
                  <c:v>203.30235598077417</c:v>
                </c:pt>
                <c:pt idx="208">
                  <c:v>204.29591263701397</c:v>
                </c:pt>
                <c:pt idx="209">
                  <c:v>205.15364138802869</c:v>
                </c:pt>
                <c:pt idx="210">
                  <c:v>206.2038250778765</c:v>
                </c:pt>
                <c:pt idx="211">
                  <c:v>207.16670971100078</c:v>
                </c:pt>
                <c:pt idx="212">
                  <c:v>208.13839852387594</c:v>
                </c:pt>
                <c:pt idx="213">
                  <c:v>209.07403582791102</c:v>
                </c:pt>
                <c:pt idx="214">
                  <c:v>210.06076657348365</c:v>
                </c:pt>
                <c:pt idx="215">
                  <c:v>210.76193685053229</c:v>
                </c:pt>
                <c:pt idx="216">
                  <c:v>211.85220420345175</c:v>
                </c:pt>
                <c:pt idx="217">
                  <c:v>212.7440367046392</c:v>
                </c:pt>
                <c:pt idx="218">
                  <c:v>213.71519639658646</c:v>
                </c:pt>
                <c:pt idx="219">
                  <c:v>214.6973149131677</c:v>
                </c:pt>
                <c:pt idx="220">
                  <c:v>215.69864053928106</c:v>
                </c:pt>
                <c:pt idx="221">
                  <c:v>216.71553753923399</c:v>
                </c:pt>
                <c:pt idx="222">
                  <c:v>217.64507718137176</c:v>
                </c:pt>
                <c:pt idx="223">
                  <c:v>218.53854793318854</c:v>
                </c:pt>
                <c:pt idx="224">
                  <c:v>219.60760152913261</c:v>
                </c:pt>
                <c:pt idx="225">
                  <c:v>220.443706859906</c:v>
                </c:pt>
                <c:pt idx="226">
                  <c:v>221.43852439163169</c:v>
                </c:pt>
                <c:pt idx="227">
                  <c:v>222.47854112357822</c:v>
                </c:pt>
                <c:pt idx="228">
                  <c:v>223.17667041173621</c:v>
                </c:pt>
                <c:pt idx="229">
                  <c:v>224.157373035917</c:v>
                </c:pt>
                <c:pt idx="230">
                  <c:v>225.20467878182535</c:v>
                </c:pt>
                <c:pt idx="231">
                  <c:v>226.0447885173503</c:v>
                </c:pt>
                <c:pt idx="232">
                  <c:v>226.98141708207876</c:v>
                </c:pt>
                <c:pt idx="233">
                  <c:v>225.83229993624175</c:v>
                </c:pt>
                <c:pt idx="234">
                  <c:v>226.41846581047358</c:v>
                </c:pt>
                <c:pt idx="235">
                  <c:v>226.11678990979672</c:v>
                </c:pt>
                <c:pt idx="236">
                  <c:v>226.96872279784282</c:v>
                </c:pt>
                <c:pt idx="237">
                  <c:v>227.85946212765933</c:v>
                </c:pt>
                <c:pt idx="238">
                  <c:v>228.72060497063757</c:v>
                </c:pt>
                <c:pt idx="239">
                  <c:v>229.60552304672549</c:v>
                </c:pt>
                <c:pt idx="240">
                  <c:v>230.70910348060843</c:v>
                </c:pt>
                <c:pt idx="241">
                  <c:v>231.40835069766894</c:v>
                </c:pt>
                <c:pt idx="242">
                  <c:v>215.53438534239572</c:v>
                </c:pt>
                <c:pt idx="243">
                  <c:v>119.26073154417119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79D-47BE-AAE6-2F0E82E679D6}"/>
            </c:ext>
          </c:extLst>
        </c:ser>
        <c:ser>
          <c:idx val="4"/>
          <c:order val="4"/>
          <c:tx>
            <c:v>S2(water)</c:v>
          </c:tx>
          <c:marker>
            <c:symbol val="none"/>
          </c:marker>
          <c:xVal>
            <c:numRef>
              <c:f>'S2(water)'!$G$7:$G$141</c:f>
              <c:numCache>
                <c:formatCode>0.0000</c:formatCode>
                <c:ptCount val="1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8.2113749999999976E-5</c:v>
                </c:pt>
                <c:pt idx="5">
                  <c:v>1.6422750000000001E-4</c:v>
                </c:pt>
                <c:pt idx="6">
                  <c:v>2.4634124999999994E-4</c:v>
                </c:pt>
                <c:pt idx="7">
                  <c:v>3.284549999999999E-4</c:v>
                </c:pt>
                <c:pt idx="8">
                  <c:v>4.1056874999999997E-4</c:v>
                </c:pt>
                <c:pt idx="9">
                  <c:v>5.0180625000000002E-4</c:v>
                </c:pt>
                <c:pt idx="10">
                  <c:v>5.8392000000000003E-4</c:v>
                </c:pt>
                <c:pt idx="11">
                  <c:v>6.6603375000000005E-4</c:v>
                </c:pt>
                <c:pt idx="12">
                  <c:v>7.4814749999999996E-4</c:v>
                </c:pt>
                <c:pt idx="13">
                  <c:v>8.3026125000000008E-4</c:v>
                </c:pt>
                <c:pt idx="14">
                  <c:v>9.123750000000001E-4</c:v>
                </c:pt>
                <c:pt idx="15">
                  <c:v>1.0036125E-3</c:v>
                </c:pt>
                <c:pt idx="16">
                  <c:v>1.0857262500000001E-3</c:v>
                </c:pt>
                <c:pt idx="17">
                  <c:v>1.1678400000000001E-3</c:v>
                </c:pt>
                <c:pt idx="18">
                  <c:v>1.2499537499999997E-3</c:v>
                </c:pt>
                <c:pt idx="19">
                  <c:v>1.3320674999999999E-3</c:v>
                </c:pt>
                <c:pt idx="20">
                  <c:v>1.4141812499999997E-3</c:v>
                </c:pt>
                <c:pt idx="21">
                  <c:v>1.5054187499999997E-3</c:v>
                </c:pt>
                <c:pt idx="22">
                  <c:v>1.5875324999999997E-3</c:v>
                </c:pt>
                <c:pt idx="23">
                  <c:v>1.6696462499999998E-3</c:v>
                </c:pt>
                <c:pt idx="24">
                  <c:v>1.75176E-3</c:v>
                </c:pt>
                <c:pt idx="25">
                  <c:v>1.83387375E-3</c:v>
                </c:pt>
                <c:pt idx="26">
                  <c:v>1.9159874999999998E-3</c:v>
                </c:pt>
                <c:pt idx="27">
                  <c:v>2.0072250000000001E-3</c:v>
                </c:pt>
                <c:pt idx="28">
                  <c:v>2.0893387499999997E-3</c:v>
                </c:pt>
                <c:pt idx="29">
                  <c:v>2.1714524999999997E-3</c:v>
                </c:pt>
                <c:pt idx="30">
                  <c:v>2.2535662499999997E-3</c:v>
                </c:pt>
                <c:pt idx="31">
                  <c:v>2.3356800000000001E-3</c:v>
                </c:pt>
                <c:pt idx="32">
                  <c:v>2.4177937499999997E-3</c:v>
                </c:pt>
                <c:pt idx="33">
                  <c:v>2.5090312499999995E-3</c:v>
                </c:pt>
                <c:pt idx="34">
                  <c:v>2.5911449999999991E-3</c:v>
                </c:pt>
                <c:pt idx="35">
                  <c:v>2.67325875E-3</c:v>
                </c:pt>
                <c:pt idx="36">
                  <c:v>2.7553724999999996E-3</c:v>
                </c:pt>
                <c:pt idx="37">
                  <c:v>2.8374862499999996E-3</c:v>
                </c:pt>
                <c:pt idx="38">
                  <c:v>2.9195999999999996E-3</c:v>
                </c:pt>
                <c:pt idx="39">
                  <c:v>3.0108374999999999E-3</c:v>
                </c:pt>
                <c:pt idx="40">
                  <c:v>3.0929512499999995E-3</c:v>
                </c:pt>
                <c:pt idx="41">
                  <c:v>3.1750649999999995E-3</c:v>
                </c:pt>
                <c:pt idx="42">
                  <c:v>3.2571787499999999E-3</c:v>
                </c:pt>
                <c:pt idx="43">
                  <c:v>3.3392924999999995E-3</c:v>
                </c:pt>
                <c:pt idx="44">
                  <c:v>3.42140625E-3</c:v>
                </c:pt>
                <c:pt idx="45">
                  <c:v>3.5126437499999998E-3</c:v>
                </c:pt>
                <c:pt idx="46">
                  <c:v>3.5947574999999998E-3</c:v>
                </c:pt>
                <c:pt idx="47">
                  <c:v>3.6768712499999994E-3</c:v>
                </c:pt>
                <c:pt idx="48">
                  <c:v>3.7589849999999998E-3</c:v>
                </c:pt>
                <c:pt idx="49">
                  <c:v>3.8410987499999994E-3</c:v>
                </c:pt>
                <c:pt idx="50">
                  <c:v>3.9232125000000003E-3</c:v>
                </c:pt>
                <c:pt idx="51">
                  <c:v>4.0144500000000001E-3</c:v>
                </c:pt>
                <c:pt idx="52">
                  <c:v>4.0965637499999997E-3</c:v>
                </c:pt>
                <c:pt idx="53">
                  <c:v>4.1786775000000002E-3</c:v>
                </c:pt>
                <c:pt idx="54">
                  <c:v>4.2607912499999989E-3</c:v>
                </c:pt>
                <c:pt idx="55">
                  <c:v>4.3429049999999993E-3</c:v>
                </c:pt>
                <c:pt idx="56">
                  <c:v>4.4250187499999998E-3</c:v>
                </c:pt>
                <c:pt idx="57">
                  <c:v>4.5162562499999996E-3</c:v>
                </c:pt>
                <c:pt idx="58">
                  <c:v>4.5983700000000001E-3</c:v>
                </c:pt>
                <c:pt idx="59">
                  <c:v>4.6804837500000005E-3</c:v>
                </c:pt>
                <c:pt idx="60">
                  <c:v>4.7625975000000001E-3</c:v>
                </c:pt>
                <c:pt idx="61">
                  <c:v>4.8447112499999997E-3</c:v>
                </c:pt>
                <c:pt idx="62">
                  <c:v>4.9268250000000001E-3</c:v>
                </c:pt>
                <c:pt idx="63">
                  <c:v>5.0180625E-3</c:v>
                </c:pt>
                <c:pt idx="64">
                  <c:v>5.1001762499999995E-3</c:v>
                </c:pt>
                <c:pt idx="65">
                  <c:v>5.1822899999999983E-3</c:v>
                </c:pt>
                <c:pt idx="66">
                  <c:v>5.2644037499999996E-3</c:v>
                </c:pt>
                <c:pt idx="67">
                  <c:v>5.3465175E-3</c:v>
                </c:pt>
                <c:pt idx="68">
                  <c:v>5.4286312499999987E-3</c:v>
                </c:pt>
                <c:pt idx="69">
                  <c:v>5.5198687500000003E-3</c:v>
                </c:pt>
                <c:pt idx="70">
                  <c:v>5.6019824999999999E-3</c:v>
                </c:pt>
                <c:pt idx="71">
                  <c:v>5.6840962499999995E-3</c:v>
                </c:pt>
                <c:pt idx="72">
                  <c:v>5.766209999999999E-3</c:v>
                </c:pt>
                <c:pt idx="73">
                  <c:v>5.8483237499999995E-3</c:v>
                </c:pt>
                <c:pt idx="74">
                  <c:v>5.9304374999999999E-3</c:v>
                </c:pt>
                <c:pt idx="75">
                  <c:v>6.0216749999999998E-3</c:v>
                </c:pt>
                <c:pt idx="76">
                  <c:v>6.1037887500000002E-3</c:v>
                </c:pt>
                <c:pt idx="77">
                  <c:v>6.1859024999999989E-3</c:v>
                </c:pt>
                <c:pt idx="78">
                  <c:v>6.2680162499999994E-3</c:v>
                </c:pt>
                <c:pt idx="79">
                  <c:v>6.350129999999999E-3</c:v>
                </c:pt>
                <c:pt idx="80">
                  <c:v>6.4322437499999986E-3</c:v>
                </c:pt>
                <c:pt idx="81">
                  <c:v>6.5234812499999992E-3</c:v>
                </c:pt>
                <c:pt idx="82">
                  <c:v>6.6055949999999988E-3</c:v>
                </c:pt>
                <c:pt idx="83">
                  <c:v>6.6877087499999984E-3</c:v>
                </c:pt>
                <c:pt idx="84">
                  <c:v>6.7698224999999989E-3</c:v>
                </c:pt>
                <c:pt idx="85">
                  <c:v>6.8519362500000002E-3</c:v>
                </c:pt>
                <c:pt idx="86">
                  <c:v>6.9340500000000006E-3</c:v>
                </c:pt>
                <c:pt idx="87">
                  <c:v>7.0252874999999996E-3</c:v>
                </c:pt>
                <c:pt idx="88">
                  <c:v>7.1074012500000009E-3</c:v>
                </c:pt>
                <c:pt idx="89">
                  <c:v>7.1895149999999996E-3</c:v>
                </c:pt>
                <c:pt idx="90">
                  <c:v>7.2716287500000001E-3</c:v>
                </c:pt>
                <c:pt idx="91">
                  <c:v>7.3537424999999988E-3</c:v>
                </c:pt>
                <c:pt idx="92">
                  <c:v>7.4358562499999992E-3</c:v>
                </c:pt>
                <c:pt idx="93">
                  <c:v>7.5270937499999982E-3</c:v>
                </c:pt>
                <c:pt idx="94">
                  <c:v>7.6092074999999995E-3</c:v>
                </c:pt>
                <c:pt idx="95">
                  <c:v>7.6913212499999991E-3</c:v>
                </c:pt>
                <c:pt idx="96">
                  <c:v>7.7734349999999995E-3</c:v>
                </c:pt>
                <c:pt idx="97">
                  <c:v>7.85554875E-3</c:v>
                </c:pt>
                <c:pt idx="98">
                  <c:v>7.9376624999999996E-3</c:v>
                </c:pt>
                <c:pt idx="99">
                  <c:v>8.0289000000000003E-3</c:v>
                </c:pt>
                <c:pt idx="100">
                  <c:v>8.1110137499999999E-3</c:v>
                </c:pt>
                <c:pt idx="101">
                  <c:v>8.1931274999999994E-3</c:v>
                </c:pt>
                <c:pt idx="102">
                  <c:v>8.275241249999999E-3</c:v>
                </c:pt>
                <c:pt idx="103">
                  <c:v>8.3573550000000003E-3</c:v>
                </c:pt>
                <c:pt idx="104">
                  <c:v>8.4394687500000017E-3</c:v>
                </c:pt>
                <c:pt idx="105">
                  <c:v>8.5307062499999989E-3</c:v>
                </c:pt>
                <c:pt idx="106">
                  <c:v>8.6128199999999985E-3</c:v>
                </c:pt>
                <c:pt idx="107">
                  <c:v>8.6949337499999998E-3</c:v>
                </c:pt>
                <c:pt idx="108">
                  <c:v>8.7770474999999994E-3</c:v>
                </c:pt>
                <c:pt idx="109">
                  <c:v>8.8591612499999989E-3</c:v>
                </c:pt>
                <c:pt idx="110">
                  <c:v>8.9412750000000003E-3</c:v>
                </c:pt>
                <c:pt idx="111">
                  <c:v>9.0325124999999992E-3</c:v>
                </c:pt>
                <c:pt idx="112">
                  <c:v>9.1146262499999988E-3</c:v>
                </c:pt>
                <c:pt idx="113">
                  <c:v>9.1967400000000001E-3</c:v>
                </c:pt>
                <c:pt idx="114">
                  <c:v>9.2788537499999997E-3</c:v>
                </c:pt>
                <c:pt idx="115">
                  <c:v>9.360967500000001E-3</c:v>
                </c:pt>
                <c:pt idx="116">
                  <c:v>9.4430812499999989E-3</c:v>
                </c:pt>
                <c:pt idx="117">
                  <c:v>9.5343187499999978E-3</c:v>
                </c:pt>
                <c:pt idx="118">
                  <c:v>9.6164324999999991E-3</c:v>
                </c:pt>
                <c:pt idx="119">
                  <c:v>9.6985462500000005E-3</c:v>
                </c:pt>
                <c:pt idx="120">
                  <c:v>9.78066E-3</c:v>
                </c:pt>
                <c:pt idx="121">
                  <c:v>9.8627737499999996E-3</c:v>
                </c:pt>
                <c:pt idx="122">
                  <c:v>9.9448875000000009E-3</c:v>
                </c:pt>
                <c:pt idx="123">
                  <c:v>1.0036125E-2</c:v>
                </c:pt>
                <c:pt idx="124">
                  <c:v>1.0118238749999999E-2</c:v>
                </c:pt>
                <c:pt idx="125">
                  <c:v>1.0200352499999999E-2</c:v>
                </c:pt>
                <c:pt idx="126">
                  <c:v>1.028246625E-2</c:v>
                </c:pt>
                <c:pt idx="127">
                  <c:v>1.0364579999999997E-2</c:v>
                </c:pt>
                <c:pt idx="128">
                  <c:v>1.044669375E-2</c:v>
                </c:pt>
                <c:pt idx="129">
                  <c:v>1.0537931249999999E-2</c:v>
                </c:pt>
                <c:pt idx="130">
                  <c:v>1.0620045E-2</c:v>
                </c:pt>
                <c:pt idx="131">
                  <c:v>1.0702158749999999E-2</c:v>
                </c:pt>
                <c:pt idx="132">
                  <c:v>1.0784272499999999E-2</c:v>
                </c:pt>
                <c:pt idx="133">
                  <c:v>1.086638625E-2</c:v>
                </c:pt>
                <c:pt idx="134">
                  <c:v>1.0912005000000001E-2</c:v>
                </c:pt>
              </c:numCache>
            </c:numRef>
          </c:xVal>
          <c:yVal>
            <c:numRef>
              <c:f>'S2(water)'!$F$7:$F$141</c:f>
              <c:numCache>
                <c:formatCode>General</c:formatCode>
                <c:ptCount val="135"/>
                <c:pt idx="0">
                  <c:v>1.5731003700260066E-2</c:v>
                </c:pt>
                <c:pt idx="1">
                  <c:v>7.8655018501300328E-3</c:v>
                </c:pt>
                <c:pt idx="2">
                  <c:v>0.60039997455992589</c:v>
                </c:pt>
                <c:pt idx="3">
                  <c:v>1.5940750416263529</c:v>
                </c:pt>
                <c:pt idx="4">
                  <c:v>2.5482838665013445</c:v>
                </c:pt>
                <c:pt idx="5">
                  <c:v>3.5364710634260415</c:v>
                </c:pt>
                <c:pt idx="6">
                  <c:v>4.5769828032710409</c:v>
                </c:pt>
                <c:pt idx="7">
                  <c:v>5.5937957053022238</c:v>
                </c:pt>
                <c:pt idx="8">
                  <c:v>6.5973998930994151</c:v>
                </c:pt>
                <c:pt idx="9">
                  <c:v>7.6454178821465915</c:v>
                </c:pt>
                <c:pt idx="10">
                  <c:v>8.7012339317239071</c:v>
                </c:pt>
                <c:pt idx="11">
                  <c:v>9.7857766606430854</c:v>
                </c:pt>
                <c:pt idx="12">
                  <c:v>10.836149493683003</c:v>
                </c:pt>
                <c:pt idx="13">
                  <c:v>11.875943587007253</c:v>
                </c:pt>
                <c:pt idx="14">
                  <c:v>12.9444674392828</c:v>
                </c:pt>
                <c:pt idx="15">
                  <c:v>14.020683309028763</c:v>
                </c:pt>
                <c:pt idx="16">
                  <c:v>15.078534214536104</c:v>
                </c:pt>
                <c:pt idx="17">
                  <c:v>16.133675380202547</c:v>
                </c:pt>
                <c:pt idx="18">
                  <c:v>17.162530593354482</c:v>
                </c:pt>
                <c:pt idx="19">
                  <c:v>18.267274227734951</c:v>
                </c:pt>
                <c:pt idx="20">
                  <c:v>19.371929640149368</c:v>
                </c:pt>
                <c:pt idx="21">
                  <c:v>20.403054303614987</c:v>
                </c:pt>
                <c:pt idx="22">
                  <c:v>21.502299880003459</c:v>
                </c:pt>
                <c:pt idx="23">
                  <c:v>22.611940815668074</c:v>
                </c:pt>
                <c:pt idx="24">
                  <c:v>23.700548179256021</c:v>
                </c:pt>
                <c:pt idx="25">
                  <c:v>24.775983684050992</c:v>
                </c:pt>
                <c:pt idx="26">
                  <c:v>25.78849147175319</c:v>
                </c:pt>
                <c:pt idx="27">
                  <c:v>26.88985283480601</c:v>
                </c:pt>
                <c:pt idx="28">
                  <c:v>27.975546574854238</c:v>
                </c:pt>
                <c:pt idx="29">
                  <c:v>29.105687963383115</c:v>
                </c:pt>
                <c:pt idx="30">
                  <c:v>30.159823091553651</c:v>
                </c:pt>
                <c:pt idx="31">
                  <c:v>31.192948949472296</c:v>
                </c:pt>
                <c:pt idx="32">
                  <c:v>32.322893227069692</c:v>
                </c:pt>
                <c:pt idx="33">
                  <c:v>33.392420473252528</c:v>
                </c:pt>
                <c:pt idx="34">
                  <c:v>34.462022859351244</c:v>
                </c:pt>
                <c:pt idx="35">
                  <c:v>35.487063827489472</c:v>
                </c:pt>
                <c:pt idx="36">
                  <c:v>36.627242755465694</c:v>
                </c:pt>
                <c:pt idx="37">
                  <c:v>37.683595009151126</c:v>
                </c:pt>
                <c:pt idx="38">
                  <c:v>38.752987381247699</c:v>
                </c:pt>
                <c:pt idx="39">
                  <c:v>39.871923413637852</c:v>
                </c:pt>
                <c:pt idx="40">
                  <c:v>40.917662010491725</c:v>
                </c:pt>
                <c:pt idx="41">
                  <c:v>42.015708179482125</c:v>
                </c:pt>
                <c:pt idx="42">
                  <c:v>43.092771936274502</c:v>
                </c:pt>
                <c:pt idx="43">
                  <c:v>44.188116911075454</c:v>
                </c:pt>
                <c:pt idx="44">
                  <c:v>45.259867654350764</c:v>
                </c:pt>
                <c:pt idx="45">
                  <c:v>46.352371414340531</c:v>
                </c:pt>
                <c:pt idx="46">
                  <c:v>47.426668907957151</c:v>
                </c:pt>
                <c:pt idx="47">
                  <c:v>48.537572659231657</c:v>
                </c:pt>
                <c:pt idx="48">
                  <c:v>49.619658318803204</c:v>
                </c:pt>
                <c:pt idx="49">
                  <c:v>50.746202378278731</c:v>
                </c:pt>
                <c:pt idx="50">
                  <c:v>51.768046048666584</c:v>
                </c:pt>
                <c:pt idx="51">
                  <c:v>52.894389951491668</c:v>
                </c:pt>
                <c:pt idx="52">
                  <c:v>53.955441078284338</c:v>
                </c:pt>
                <c:pt idx="53">
                  <c:v>55.079271246487423</c:v>
                </c:pt>
                <c:pt idx="54">
                  <c:v>56.129818354750498</c:v>
                </c:pt>
                <c:pt idx="55">
                  <c:v>57.182967154986471</c:v>
                </c:pt>
                <c:pt idx="56">
                  <c:v>58.238719392599371</c:v>
                </c:pt>
                <c:pt idx="57">
                  <c:v>59.320482913178587</c:v>
                </c:pt>
                <c:pt idx="58">
                  <c:v>60.391913535700162</c:v>
                </c:pt>
                <c:pt idx="59">
                  <c:v>61.52089366202749</c:v>
                </c:pt>
                <c:pt idx="60">
                  <c:v>62.54521813696352</c:v>
                </c:pt>
                <c:pt idx="61">
                  <c:v>63.632327907386752</c:v>
                </c:pt>
                <c:pt idx="62">
                  <c:v>64.698506475751188</c:v>
                </c:pt>
                <c:pt idx="63">
                  <c:v>65.712235291441331</c:v>
                </c:pt>
                <c:pt idx="64">
                  <c:v>66.765339692748114</c:v>
                </c:pt>
                <c:pt idx="65">
                  <c:v>67.873383704568283</c:v>
                </c:pt>
                <c:pt idx="66">
                  <c:v>68.913419026843385</c:v>
                </c:pt>
                <c:pt idx="67">
                  <c:v>69.935152289653658</c:v>
                </c:pt>
                <c:pt idx="68">
                  <c:v>70.988286908881392</c:v>
                </c:pt>
                <c:pt idx="69">
                  <c:v>72.036090540996142</c:v>
                </c:pt>
                <c:pt idx="70">
                  <c:v>73.091871043034317</c:v>
                </c:pt>
                <c:pt idx="71">
                  <c:v>74.10058501501689</c:v>
                </c:pt>
                <c:pt idx="72">
                  <c:v>75.119781152510356</c:v>
                </c:pt>
                <c:pt idx="73">
                  <c:v>76.207005261452991</c:v>
                </c:pt>
                <c:pt idx="74">
                  <c:v>77.299481988745242</c:v>
                </c:pt>
                <c:pt idx="75">
                  <c:v>78.287269021879155</c:v>
                </c:pt>
                <c:pt idx="76">
                  <c:v>79.314410279165443</c:v>
                </c:pt>
                <c:pt idx="77">
                  <c:v>80.310193588224905</c:v>
                </c:pt>
                <c:pt idx="78">
                  <c:v>81.358318237377148</c:v>
                </c:pt>
                <c:pt idx="79">
                  <c:v>82.403859334016175</c:v>
                </c:pt>
                <c:pt idx="80">
                  <c:v>83.381431908183089</c:v>
                </c:pt>
                <c:pt idx="81">
                  <c:v>84.440059219901556</c:v>
                </c:pt>
                <c:pt idx="82">
                  <c:v>85.422942518095255</c:v>
                </c:pt>
                <c:pt idx="83">
                  <c:v>86.377096560739616</c:v>
                </c:pt>
                <c:pt idx="84">
                  <c:v>87.35744727039858</c:v>
                </c:pt>
                <c:pt idx="85">
                  <c:v>88.335226618865718</c:v>
                </c:pt>
                <c:pt idx="86">
                  <c:v>89.318282606138567</c:v>
                </c:pt>
                <c:pt idx="87">
                  <c:v>90.322281095748281</c:v>
                </c:pt>
                <c:pt idx="88">
                  <c:v>91.281901515971896</c:v>
                </c:pt>
                <c:pt idx="89">
                  <c:v>92.291265447948206</c:v>
                </c:pt>
                <c:pt idx="90">
                  <c:v>93.271913381344262</c:v>
                </c:pt>
                <c:pt idx="91">
                  <c:v>94.218616480934898</c:v>
                </c:pt>
                <c:pt idx="92">
                  <c:v>95.23076050608735</c:v>
                </c:pt>
                <c:pt idx="93">
                  <c:v>96.185434720177724</c:v>
                </c:pt>
                <c:pt idx="94">
                  <c:v>97.134935353003769</c:v>
                </c:pt>
                <c:pt idx="95">
                  <c:v>98.123728756983382</c:v>
                </c:pt>
                <c:pt idx="96">
                  <c:v>99.11520158348263</c:v>
                </c:pt>
                <c:pt idx="97">
                  <c:v>100.0125861626433</c:v>
                </c:pt>
                <c:pt idx="98">
                  <c:v>101.01988458409564</c:v>
                </c:pt>
                <c:pt idx="99">
                  <c:v>101.96715058624082</c:v>
                </c:pt>
                <c:pt idx="100">
                  <c:v>102.94059660673865</c:v>
                </c:pt>
                <c:pt idx="101">
                  <c:v>103.90888470351203</c:v>
                </c:pt>
                <c:pt idx="102">
                  <c:v>104.88247838864095</c:v>
                </c:pt>
                <c:pt idx="103">
                  <c:v>105.79076169252228</c:v>
                </c:pt>
                <c:pt idx="104">
                  <c:v>106.8011266252319</c:v>
                </c:pt>
                <c:pt idx="105">
                  <c:v>107.75936190381078</c:v>
                </c:pt>
                <c:pt idx="106">
                  <c:v>108.72281801254952</c:v>
                </c:pt>
                <c:pt idx="107">
                  <c:v>109.64973973496811</c:v>
                </c:pt>
                <c:pt idx="108">
                  <c:v>110.63690462585497</c:v>
                </c:pt>
                <c:pt idx="109">
                  <c:v>111.54830408684184</c:v>
                </c:pt>
                <c:pt idx="110">
                  <c:v>112.50164155225954</c:v>
                </c:pt>
                <c:pt idx="111">
                  <c:v>113.42121767245216</c:v>
                </c:pt>
                <c:pt idx="112">
                  <c:v>114.41398175515741</c:v>
                </c:pt>
                <c:pt idx="113">
                  <c:v>115.29959502222056</c:v>
                </c:pt>
                <c:pt idx="114">
                  <c:v>116.2585440319029</c:v>
                </c:pt>
                <c:pt idx="115">
                  <c:v>117.19143230025477</c:v>
                </c:pt>
                <c:pt idx="116">
                  <c:v>118.19766311516017</c:v>
                </c:pt>
                <c:pt idx="117">
                  <c:v>119.09695344116781</c:v>
                </c:pt>
                <c:pt idx="118">
                  <c:v>120.05108012680364</c:v>
                </c:pt>
                <c:pt idx="119">
                  <c:v>121.01054319830509</c:v>
                </c:pt>
                <c:pt idx="120">
                  <c:v>121.90209562922823</c:v>
                </c:pt>
                <c:pt idx="121">
                  <c:v>122.85130753844048</c:v>
                </c:pt>
                <c:pt idx="122">
                  <c:v>123.7718513796415</c:v>
                </c:pt>
                <c:pt idx="123">
                  <c:v>124.71893750890216</c:v>
                </c:pt>
                <c:pt idx="124">
                  <c:v>125.68157391580432</c:v>
                </c:pt>
                <c:pt idx="125">
                  <c:v>126.58676708015926</c:v>
                </c:pt>
                <c:pt idx="126">
                  <c:v>127.49207479717197</c:v>
                </c:pt>
                <c:pt idx="127">
                  <c:v>128.3347049759154</c:v>
                </c:pt>
                <c:pt idx="128">
                  <c:v>129.27687584198608</c:v>
                </c:pt>
                <c:pt idx="129">
                  <c:v>130.14624114139892</c:v>
                </c:pt>
                <c:pt idx="130">
                  <c:v>130.37956901045015</c:v>
                </c:pt>
                <c:pt idx="131">
                  <c:v>131.14416835123822</c:v>
                </c:pt>
                <c:pt idx="132">
                  <c:v>131.94290217295264</c:v>
                </c:pt>
                <c:pt idx="133">
                  <c:v>125.2682124372854</c:v>
                </c:pt>
                <c:pt idx="134">
                  <c:v>69.36940459065228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79D-47BE-AAE6-2F0E82E679D6}"/>
            </c:ext>
          </c:extLst>
        </c:ser>
        <c:ser>
          <c:idx val="5"/>
          <c:order val="5"/>
          <c:tx>
            <c:v>S3(water)</c:v>
          </c:tx>
          <c:marker>
            <c:symbol val="none"/>
          </c:marker>
          <c:xVal>
            <c:numRef>
              <c:f>'S3(water)'!$G$7:$G$131</c:f>
              <c:numCache>
                <c:formatCode>General</c:formatCode>
                <c:ptCount val="1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8.2215000000000012E-5</c:v>
                </c:pt>
                <c:pt idx="5">
                  <c:v>1.7356499999999998E-4</c:v>
                </c:pt>
                <c:pt idx="6">
                  <c:v>2.5577999999999999E-4</c:v>
                </c:pt>
                <c:pt idx="7">
                  <c:v>3.3799500000000001E-4</c:v>
                </c:pt>
                <c:pt idx="8">
                  <c:v>4.2021000000000002E-4</c:v>
                </c:pt>
                <c:pt idx="9">
                  <c:v>5.0242500000000003E-4</c:v>
                </c:pt>
                <c:pt idx="10">
                  <c:v>5.9377499999999995E-4</c:v>
                </c:pt>
                <c:pt idx="11">
                  <c:v>6.7599000000000001E-4</c:v>
                </c:pt>
                <c:pt idx="12">
                  <c:v>7.5820499999999986E-4</c:v>
                </c:pt>
                <c:pt idx="13">
                  <c:v>8.4042000000000003E-4</c:v>
                </c:pt>
                <c:pt idx="14">
                  <c:v>9.226350000000001E-4</c:v>
                </c:pt>
                <c:pt idx="15">
                  <c:v>1.0048499999999998E-3</c:v>
                </c:pt>
                <c:pt idx="16">
                  <c:v>1.0870649999999999E-3</c:v>
                </c:pt>
                <c:pt idx="17">
                  <c:v>1.1784149999999999E-3</c:v>
                </c:pt>
                <c:pt idx="18">
                  <c:v>1.26063E-3</c:v>
                </c:pt>
                <c:pt idx="19">
                  <c:v>1.3428450000000001E-3</c:v>
                </c:pt>
                <c:pt idx="20">
                  <c:v>1.4250599999999999E-3</c:v>
                </c:pt>
                <c:pt idx="21">
                  <c:v>1.5072749999999998E-3</c:v>
                </c:pt>
                <c:pt idx="22">
                  <c:v>1.58949E-3</c:v>
                </c:pt>
                <c:pt idx="23">
                  <c:v>1.6808400000000001E-3</c:v>
                </c:pt>
                <c:pt idx="24">
                  <c:v>1.7630549999999997E-3</c:v>
                </c:pt>
                <c:pt idx="25">
                  <c:v>1.8452700000000002E-3</c:v>
                </c:pt>
                <c:pt idx="26">
                  <c:v>1.9274849999999998E-3</c:v>
                </c:pt>
                <c:pt idx="27">
                  <c:v>2.0097000000000001E-3</c:v>
                </c:pt>
                <c:pt idx="28">
                  <c:v>2.1010500000000001E-3</c:v>
                </c:pt>
                <c:pt idx="29">
                  <c:v>2.1832650000000002E-3</c:v>
                </c:pt>
                <c:pt idx="30">
                  <c:v>2.2654799999999998E-3</c:v>
                </c:pt>
                <c:pt idx="31">
                  <c:v>2.3476949999999999E-3</c:v>
                </c:pt>
                <c:pt idx="32">
                  <c:v>2.42991E-3</c:v>
                </c:pt>
                <c:pt idx="33">
                  <c:v>2.512125E-3</c:v>
                </c:pt>
                <c:pt idx="34">
                  <c:v>2.5943400000000001E-3</c:v>
                </c:pt>
                <c:pt idx="35">
                  <c:v>2.6856899999999993E-3</c:v>
                </c:pt>
                <c:pt idx="36">
                  <c:v>2.7679049999999998E-3</c:v>
                </c:pt>
                <c:pt idx="37">
                  <c:v>2.8501199999999998E-3</c:v>
                </c:pt>
                <c:pt idx="38">
                  <c:v>2.9323350000000003E-3</c:v>
                </c:pt>
                <c:pt idx="39">
                  <c:v>3.0145499999999995E-3</c:v>
                </c:pt>
                <c:pt idx="40">
                  <c:v>3.096765E-3</c:v>
                </c:pt>
                <c:pt idx="41">
                  <c:v>3.188115E-3</c:v>
                </c:pt>
                <c:pt idx="42">
                  <c:v>3.2703299999999997E-3</c:v>
                </c:pt>
                <c:pt idx="43">
                  <c:v>3.3525450000000002E-3</c:v>
                </c:pt>
                <c:pt idx="44">
                  <c:v>3.4347600000000002E-3</c:v>
                </c:pt>
                <c:pt idx="45">
                  <c:v>3.5169749999999999E-3</c:v>
                </c:pt>
                <c:pt idx="46">
                  <c:v>3.6083249999999999E-3</c:v>
                </c:pt>
                <c:pt idx="47">
                  <c:v>3.6905400000000004E-3</c:v>
                </c:pt>
                <c:pt idx="48">
                  <c:v>3.7727550000000005E-3</c:v>
                </c:pt>
                <c:pt idx="49">
                  <c:v>3.8549699999999997E-3</c:v>
                </c:pt>
                <c:pt idx="50">
                  <c:v>3.9371849999999993E-3</c:v>
                </c:pt>
                <c:pt idx="51">
                  <c:v>4.0194000000000002E-3</c:v>
                </c:pt>
                <c:pt idx="52">
                  <c:v>4.1016149999999994E-3</c:v>
                </c:pt>
                <c:pt idx="53">
                  <c:v>4.1929649999999999E-3</c:v>
                </c:pt>
                <c:pt idx="54">
                  <c:v>4.27518E-3</c:v>
                </c:pt>
                <c:pt idx="55">
                  <c:v>4.357395E-3</c:v>
                </c:pt>
                <c:pt idx="56">
                  <c:v>4.4396100000000001E-3</c:v>
                </c:pt>
                <c:pt idx="57">
                  <c:v>4.5218249999999993E-3</c:v>
                </c:pt>
                <c:pt idx="58">
                  <c:v>4.6131750000000006E-3</c:v>
                </c:pt>
                <c:pt idx="59">
                  <c:v>4.6953899999999998E-3</c:v>
                </c:pt>
                <c:pt idx="60">
                  <c:v>4.7776049999999999E-3</c:v>
                </c:pt>
                <c:pt idx="61">
                  <c:v>4.8598199999999999E-3</c:v>
                </c:pt>
                <c:pt idx="62">
                  <c:v>4.9420350000000009E-3</c:v>
                </c:pt>
                <c:pt idx="63">
                  <c:v>5.0242500000000001E-3</c:v>
                </c:pt>
                <c:pt idx="64">
                  <c:v>5.1156000000000005E-3</c:v>
                </c:pt>
                <c:pt idx="65">
                  <c:v>5.1978150000000015E-3</c:v>
                </c:pt>
                <c:pt idx="66">
                  <c:v>5.2800299999999998E-3</c:v>
                </c:pt>
                <c:pt idx="67">
                  <c:v>5.3622449999999999E-3</c:v>
                </c:pt>
                <c:pt idx="68">
                  <c:v>5.4444599999999991E-3</c:v>
                </c:pt>
                <c:pt idx="69">
                  <c:v>5.526675E-3</c:v>
                </c:pt>
                <c:pt idx="70">
                  <c:v>5.6180249999999996E-3</c:v>
                </c:pt>
                <c:pt idx="71">
                  <c:v>5.7002399999999996E-3</c:v>
                </c:pt>
                <c:pt idx="72">
                  <c:v>5.7824549999999997E-3</c:v>
                </c:pt>
                <c:pt idx="73">
                  <c:v>5.8646700000000006E-3</c:v>
                </c:pt>
                <c:pt idx="74">
                  <c:v>5.9468849999999998E-3</c:v>
                </c:pt>
                <c:pt idx="75">
                  <c:v>6.029099999999999E-3</c:v>
                </c:pt>
                <c:pt idx="76">
                  <c:v>6.1204500000000004E-3</c:v>
                </c:pt>
                <c:pt idx="77">
                  <c:v>6.2026649999999996E-3</c:v>
                </c:pt>
                <c:pt idx="78">
                  <c:v>6.2848800000000005E-3</c:v>
                </c:pt>
                <c:pt idx="79">
                  <c:v>6.3670949999999997E-3</c:v>
                </c:pt>
                <c:pt idx="80">
                  <c:v>6.4493099999999989E-3</c:v>
                </c:pt>
                <c:pt idx="81">
                  <c:v>6.5315249999999998E-3</c:v>
                </c:pt>
                <c:pt idx="82">
                  <c:v>6.6228749999999994E-3</c:v>
                </c:pt>
                <c:pt idx="83">
                  <c:v>6.7050900000000004E-3</c:v>
                </c:pt>
                <c:pt idx="84">
                  <c:v>6.7873050000000004E-3</c:v>
                </c:pt>
                <c:pt idx="85">
                  <c:v>6.8695200000000005E-3</c:v>
                </c:pt>
                <c:pt idx="86">
                  <c:v>6.9517349999999997E-3</c:v>
                </c:pt>
                <c:pt idx="87">
                  <c:v>7.0339499999999998E-3</c:v>
                </c:pt>
                <c:pt idx="88">
                  <c:v>7.1161650000000007E-3</c:v>
                </c:pt>
                <c:pt idx="89">
                  <c:v>7.2075150000000003E-3</c:v>
                </c:pt>
                <c:pt idx="90">
                  <c:v>7.2897299999999995E-3</c:v>
                </c:pt>
                <c:pt idx="91">
                  <c:v>7.3719450000000013E-3</c:v>
                </c:pt>
                <c:pt idx="92">
                  <c:v>7.4541600000000005E-3</c:v>
                </c:pt>
                <c:pt idx="93">
                  <c:v>7.5363749999999988E-3</c:v>
                </c:pt>
                <c:pt idx="94">
                  <c:v>7.6277249999999993E-3</c:v>
                </c:pt>
                <c:pt idx="95">
                  <c:v>7.7099399999999993E-3</c:v>
                </c:pt>
                <c:pt idx="96">
                  <c:v>7.7921550000000003E-3</c:v>
                </c:pt>
                <c:pt idx="97">
                  <c:v>7.8743699999999986E-3</c:v>
                </c:pt>
                <c:pt idx="98">
                  <c:v>7.9565849999999987E-3</c:v>
                </c:pt>
                <c:pt idx="99">
                  <c:v>8.0388000000000005E-3</c:v>
                </c:pt>
                <c:pt idx="100">
                  <c:v>8.1301499999999992E-3</c:v>
                </c:pt>
                <c:pt idx="101">
                  <c:v>8.212365000000001E-3</c:v>
                </c:pt>
                <c:pt idx="102">
                  <c:v>8.294580000000001E-3</c:v>
                </c:pt>
                <c:pt idx="103">
                  <c:v>8.3767950000000011E-3</c:v>
                </c:pt>
                <c:pt idx="104">
                  <c:v>8.4590099999999994E-3</c:v>
                </c:pt>
                <c:pt idx="105">
                  <c:v>8.5412249999999995E-3</c:v>
                </c:pt>
                <c:pt idx="106">
                  <c:v>8.632575E-3</c:v>
                </c:pt>
                <c:pt idx="107">
                  <c:v>8.71479E-3</c:v>
                </c:pt>
                <c:pt idx="108">
                  <c:v>8.7970049999999984E-3</c:v>
                </c:pt>
                <c:pt idx="109">
                  <c:v>8.8792200000000002E-3</c:v>
                </c:pt>
                <c:pt idx="110">
                  <c:v>8.9614350000000002E-3</c:v>
                </c:pt>
                <c:pt idx="111">
                  <c:v>9.0436499999999986E-3</c:v>
                </c:pt>
                <c:pt idx="112">
                  <c:v>9.134999999999999E-3</c:v>
                </c:pt>
                <c:pt idx="113">
                  <c:v>9.2172149999999991E-3</c:v>
                </c:pt>
                <c:pt idx="114">
                  <c:v>9.2994300000000009E-3</c:v>
                </c:pt>
                <c:pt idx="115">
                  <c:v>9.3816449999999992E-3</c:v>
                </c:pt>
                <c:pt idx="116">
                  <c:v>9.463860000000001E-3</c:v>
                </c:pt>
                <c:pt idx="117">
                  <c:v>9.5460749999999994E-3</c:v>
                </c:pt>
                <c:pt idx="118">
                  <c:v>9.6374249999999998E-3</c:v>
                </c:pt>
                <c:pt idx="119">
                  <c:v>9.7196399999999999E-3</c:v>
                </c:pt>
                <c:pt idx="120">
                  <c:v>9.8018549999999999E-3</c:v>
                </c:pt>
                <c:pt idx="121">
                  <c:v>9.8840700000000017E-3</c:v>
                </c:pt>
                <c:pt idx="122">
                  <c:v>9.9662849999999983E-3</c:v>
                </c:pt>
                <c:pt idx="123">
                  <c:v>1.00485E-2</c:v>
                </c:pt>
                <c:pt idx="124">
                  <c:v>1.0057635000000001E-2</c:v>
                </c:pt>
              </c:numCache>
            </c:numRef>
          </c:xVal>
          <c:yVal>
            <c:numRef>
              <c:f>'S3(water)'!$F$7:$F$131</c:f>
              <c:numCache>
                <c:formatCode>General</c:formatCode>
                <c:ptCount val="125"/>
                <c:pt idx="0">
                  <c:v>3.3703532939136818E-2</c:v>
                </c:pt>
                <c:pt idx="1">
                  <c:v>1.814805619799675E-2</c:v>
                </c:pt>
                <c:pt idx="2">
                  <c:v>4.9259009680276883E-2</c:v>
                </c:pt>
                <c:pt idx="3">
                  <c:v>0.74666288357472321</c:v>
                </c:pt>
                <c:pt idx="4">
                  <c:v>1.7136016138930272</c:v>
                </c:pt>
                <c:pt idx="5">
                  <c:v>2.786704202631578</c:v>
                </c:pt>
                <c:pt idx="6">
                  <c:v>3.8700724736402079</c:v>
                </c:pt>
                <c:pt idx="7">
                  <c:v>4.9766564747183057</c:v>
                </c:pt>
                <c:pt idx="8">
                  <c:v>6.1168220352868738</c:v>
                </c:pt>
                <c:pt idx="9">
                  <c:v>7.2542816089523496</c:v>
                </c:pt>
                <c:pt idx="10">
                  <c:v>8.3812158383258648</c:v>
                </c:pt>
                <c:pt idx="11">
                  <c:v>9.4951252817356107</c:v>
                </c:pt>
                <c:pt idx="12">
                  <c:v>10.621886107287708</c:v>
                </c:pt>
                <c:pt idx="13">
                  <c:v>11.808140210067384</c:v>
                </c:pt>
                <c:pt idx="14">
                  <c:v>12.973557402966104</c:v>
                </c:pt>
                <c:pt idx="15">
                  <c:v>14.177734904809817</c:v>
                </c:pt>
                <c:pt idx="16">
                  <c:v>15.26521905319569</c:v>
                </c:pt>
                <c:pt idx="17">
                  <c:v>16.476880538527499</c:v>
                </c:pt>
                <c:pt idx="18">
                  <c:v>17.667794816987751</c:v>
                </c:pt>
                <c:pt idx="19">
                  <c:v>18.863792260620141</c:v>
                </c:pt>
                <c:pt idx="20">
                  <c:v>20.064874349392191</c:v>
                </c:pt>
                <c:pt idx="21">
                  <c:v>21.219237802380324</c:v>
                </c:pt>
                <c:pt idx="22">
                  <c:v>22.433086072225016</c:v>
                </c:pt>
                <c:pt idx="23">
                  <c:v>23.641551673323377</c:v>
                </c:pt>
                <c:pt idx="24">
                  <c:v>24.78528900568849</c:v>
                </c:pt>
                <c:pt idx="25">
                  <c:v>25.949663946480449</c:v>
                </c:pt>
                <c:pt idx="26">
                  <c:v>27.137265721910623</c:v>
                </c:pt>
                <c:pt idx="27">
                  <c:v>28.322197875049294</c:v>
                </c:pt>
                <c:pt idx="28">
                  <c:v>29.522460067211593</c:v>
                </c:pt>
                <c:pt idx="29">
                  <c:v>30.709824683230863</c:v>
                </c:pt>
                <c:pt idx="30">
                  <c:v>31.943722638797894</c:v>
                </c:pt>
                <c:pt idx="31">
                  <c:v>33.174956701845772</c:v>
                </c:pt>
                <c:pt idx="32">
                  <c:v>34.30255578130442</c:v>
                </c:pt>
                <c:pt idx="33">
                  <c:v>35.523295428509186</c:v>
                </c:pt>
                <c:pt idx="34">
                  <c:v>36.736201335468785</c:v>
                </c:pt>
                <c:pt idx="35">
                  <c:v>37.9463063524367</c:v>
                </c:pt>
                <c:pt idx="36">
                  <c:v>39.096955328264769</c:v>
                </c:pt>
                <c:pt idx="37">
                  <c:v>40.351092804596462</c:v>
                </c:pt>
                <c:pt idx="38">
                  <c:v>41.550811183669637</c:v>
                </c:pt>
                <c:pt idx="39">
                  <c:v>42.727179255467703</c:v>
                </c:pt>
                <c:pt idx="40">
                  <c:v>43.890554845885553</c:v>
                </c:pt>
                <c:pt idx="41">
                  <c:v>45.113255593185556</c:v>
                </c:pt>
                <c:pt idx="42">
                  <c:v>46.364532839037338</c:v>
                </c:pt>
                <c:pt idx="43">
                  <c:v>47.509649520302162</c:v>
                </c:pt>
                <c:pt idx="44">
                  <c:v>48.734954654540871</c:v>
                </c:pt>
                <c:pt idx="45">
                  <c:v>49.975744766427916</c:v>
                </c:pt>
                <c:pt idx="46">
                  <c:v>51.133521380785659</c:v>
                </c:pt>
                <c:pt idx="47">
                  <c:v>52.394935380216296</c:v>
                </c:pt>
                <c:pt idx="48">
                  <c:v>53.578680073060326</c:v>
                </c:pt>
                <c:pt idx="49">
                  <c:v>54.770156360567036</c:v>
                </c:pt>
                <c:pt idx="50">
                  <c:v>55.974540960577656</c:v>
                </c:pt>
                <c:pt idx="51">
                  <c:v>57.163372402468724</c:v>
                </c:pt>
                <c:pt idx="52">
                  <c:v>58.378053250201525</c:v>
                </c:pt>
                <c:pt idx="53">
                  <c:v>59.600313749509894</c:v>
                </c:pt>
                <c:pt idx="54">
                  <c:v>60.77872668524406</c:v>
                </c:pt>
                <c:pt idx="55">
                  <c:v>62.037326785404474</c:v>
                </c:pt>
                <c:pt idx="56">
                  <c:v>63.171721833426055</c:v>
                </c:pt>
                <c:pt idx="57">
                  <c:v>64.399242510569451</c:v>
                </c:pt>
                <c:pt idx="58">
                  <c:v>65.585204650590427</c:v>
                </c:pt>
                <c:pt idx="59">
                  <c:v>66.810116076198923</c:v>
                </c:pt>
                <c:pt idx="60">
                  <c:v>67.996214019936005</c:v>
                </c:pt>
                <c:pt idx="61">
                  <c:v>69.182306933148581</c:v>
                </c:pt>
                <c:pt idx="62">
                  <c:v>70.394265816666149</c:v>
                </c:pt>
                <c:pt idx="63">
                  <c:v>71.593288891595549</c:v>
                </c:pt>
                <c:pt idx="64">
                  <c:v>72.735265543395329</c:v>
                </c:pt>
                <c:pt idx="65">
                  <c:v>73.957577262513638</c:v>
                </c:pt>
                <c:pt idx="66">
                  <c:v>75.154026768305116</c:v>
                </c:pt>
                <c:pt idx="67">
                  <c:v>76.353070775792332</c:v>
                </c:pt>
                <c:pt idx="68">
                  <c:v>77.53660499729024</c:v>
                </c:pt>
                <c:pt idx="69">
                  <c:v>78.629621303620127</c:v>
                </c:pt>
                <c:pt idx="70">
                  <c:v>79.838931070367295</c:v>
                </c:pt>
                <c:pt idx="71">
                  <c:v>81.02510062837905</c:v>
                </c:pt>
                <c:pt idx="72">
                  <c:v>82.151800266246255</c:v>
                </c:pt>
                <c:pt idx="73">
                  <c:v>83.374221270084462</c:v>
                </c:pt>
                <c:pt idx="74">
                  <c:v>84.503553736912906</c:v>
                </c:pt>
                <c:pt idx="75">
                  <c:v>85.656190581449238</c:v>
                </c:pt>
                <c:pt idx="76">
                  <c:v>86.764794650660804</c:v>
                </c:pt>
                <c:pt idx="77">
                  <c:v>87.904563888663333</c:v>
                </c:pt>
                <c:pt idx="78">
                  <c:v>89.054711403802983</c:v>
                </c:pt>
                <c:pt idx="79">
                  <c:v>90.160926775545562</c:v>
                </c:pt>
                <c:pt idx="80">
                  <c:v>91.313732838070308</c:v>
                </c:pt>
                <c:pt idx="81">
                  <c:v>92.45881918029302</c:v>
                </c:pt>
                <c:pt idx="82">
                  <c:v>93.549574112111529</c:v>
                </c:pt>
                <c:pt idx="83">
                  <c:v>94.681819898871794</c:v>
                </c:pt>
                <c:pt idx="84">
                  <c:v>95.816697604238144</c:v>
                </c:pt>
                <c:pt idx="85">
                  <c:v>96.912829996683598</c:v>
                </c:pt>
                <c:pt idx="86">
                  <c:v>97.949530031630275</c:v>
                </c:pt>
                <c:pt idx="87">
                  <c:v>99.076799082273567</c:v>
                </c:pt>
                <c:pt idx="88">
                  <c:v>100.16532936487522</c:v>
                </c:pt>
                <c:pt idx="89">
                  <c:v>101.25907024445615</c:v>
                </c:pt>
                <c:pt idx="90">
                  <c:v>102.38910025734205</c:v>
                </c:pt>
                <c:pt idx="91">
                  <c:v>103.49332879001284</c:v>
                </c:pt>
                <c:pt idx="92">
                  <c:v>104.55882706312806</c:v>
                </c:pt>
                <c:pt idx="93">
                  <c:v>105.66059598177668</c:v>
                </c:pt>
                <c:pt idx="94">
                  <c:v>106.74693220131203</c:v>
                </c:pt>
                <c:pt idx="95">
                  <c:v>107.83591226571122</c:v>
                </c:pt>
                <c:pt idx="96">
                  <c:v>108.90168704783795</c:v>
                </c:pt>
                <c:pt idx="97">
                  <c:v>109.9959821920384</c:v>
                </c:pt>
                <c:pt idx="98">
                  <c:v>111.02311044713534</c:v>
                </c:pt>
                <c:pt idx="99">
                  <c:v>112.0968663678771</c:v>
                </c:pt>
                <c:pt idx="100">
                  <c:v>113.17852505912123</c:v>
                </c:pt>
                <c:pt idx="101">
                  <c:v>114.26279259778836</c:v>
                </c:pt>
                <c:pt idx="102">
                  <c:v>115.38852262046319</c:v>
                </c:pt>
                <c:pt idx="103">
                  <c:v>116.44968061922283</c:v>
                </c:pt>
                <c:pt idx="104">
                  <c:v>117.49799312324784</c:v>
                </c:pt>
                <c:pt idx="105">
                  <c:v>118.59036071703581</c:v>
                </c:pt>
                <c:pt idx="106">
                  <c:v>119.67000621185279</c:v>
                </c:pt>
                <c:pt idx="107">
                  <c:v>120.71601113437694</c:v>
                </c:pt>
                <c:pt idx="108">
                  <c:v>121.79831911903688</c:v>
                </c:pt>
                <c:pt idx="109">
                  <c:v>122.88330978249714</c:v>
                </c:pt>
                <c:pt idx="110">
                  <c:v>123.97357163303523</c:v>
                </c:pt>
                <c:pt idx="111">
                  <c:v>125.06393387811465</c:v>
                </c:pt>
                <c:pt idx="112">
                  <c:v>126.08474048175933</c:v>
                </c:pt>
                <c:pt idx="113">
                  <c:v>127.14169361337045</c:v>
                </c:pt>
                <c:pt idx="114">
                  <c:v>128.22203153110695</c:v>
                </c:pt>
                <c:pt idx="115">
                  <c:v>129.29471773407181</c:v>
                </c:pt>
                <c:pt idx="116">
                  <c:v>130.29250076434431</c:v>
                </c:pt>
                <c:pt idx="117">
                  <c:v>131.38610110166414</c:v>
                </c:pt>
                <c:pt idx="118">
                  <c:v>132.46195014021191</c:v>
                </c:pt>
                <c:pt idx="119">
                  <c:v>133.48336199481778</c:v>
                </c:pt>
                <c:pt idx="120">
                  <c:v>134.50488987278578</c:v>
                </c:pt>
                <c:pt idx="121">
                  <c:v>135.57827319469359</c:v>
                </c:pt>
                <c:pt idx="122">
                  <c:v>136.62332199890977</c:v>
                </c:pt>
                <c:pt idx="123">
                  <c:v>137.61934079959926</c:v>
                </c:pt>
                <c:pt idx="124">
                  <c:v>11.289585983221759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79D-47BE-AAE6-2F0E82E679D6}"/>
            </c:ext>
          </c:extLst>
        </c:ser>
        <c:ser>
          <c:idx val="6"/>
          <c:order val="6"/>
          <c:tx>
            <c:v>S4(water)</c:v>
          </c:tx>
          <c:marker>
            <c:symbol val="none"/>
          </c:marker>
          <c:xVal>
            <c:numRef>
              <c:f>'S4(water)'!$G$7:$G$132</c:f>
              <c:numCache>
                <c:formatCode>General</c:formatCod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8.7247499999999994E-5</c:v>
                </c:pt>
                <c:pt idx="6">
                  <c:v>1.6577024999999998E-4</c:v>
                </c:pt>
                <c:pt idx="7">
                  <c:v>2.4429300000000003E-4</c:v>
                </c:pt>
                <c:pt idx="8">
                  <c:v>3.2281575000000004E-4</c:v>
                </c:pt>
                <c:pt idx="9">
                  <c:v>4.0133850000000006E-4</c:v>
                </c:pt>
                <c:pt idx="10">
                  <c:v>4.7986124999999997E-4</c:v>
                </c:pt>
                <c:pt idx="11">
                  <c:v>5.6710875000000002E-4</c:v>
                </c:pt>
                <c:pt idx="12">
                  <c:v>6.4563150000000009E-4</c:v>
                </c:pt>
                <c:pt idx="13">
                  <c:v>7.2415425000000005E-4</c:v>
                </c:pt>
                <c:pt idx="14">
                  <c:v>8.0267700000000012E-4</c:v>
                </c:pt>
                <c:pt idx="15">
                  <c:v>8.8119975000000019E-4</c:v>
                </c:pt>
                <c:pt idx="16">
                  <c:v>9.5972250000000005E-4</c:v>
                </c:pt>
                <c:pt idx="17">
                  <c:v>1.0469700000000001E-3</c:v>
                </c:pt>
                <c:pt idx="18">
                  <c:v>1.1254927500000001E-3</c:v>
                </c:pt>
                <c:pt idx="19">
                  <c:v>1.2040155000000001E-3</c:v>
                </c:pt>
                <c:pt idx="20">
                  <c:v>1.2825382499999998E-3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1.5268312500000001E-3</c:v>
                </c:pt>
                <c:pt idx="24">
                  <c:v>1.6053540000000002E-3</c:v>
                </c:pt>
                <c:pt idx="25">
                  <c:v>1.6838767499999998E-3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2.0066925000000002E-3</c:v>
                </c:pt>
                <c:pt idx="30">
                  <c:v>2.0852152499999999E-3</c:v>
                </c:pt>
                <c:pt idx="31">
                  <c:v>2.1637380000000001E-3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2.4865537500000003E-3</c:v>
                </c:pt>
                <c:pt idx="36">
                  <c:v>2.5650764999999996E-3</c:v>
                </c:pt>
                <c:pt idx="37">
                  <c:v>2.6435992499999998E-3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3.0449377499999998E-3</c:v>
                </c:pt>
                <c:pt idx="43">
                  <c:v>3.1234604999999995E-3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3.4462762499999997E-3</c:v>
                </c:pt>
                <c:pt idx="48">
                  <c:v>3.5247990000000008E-3</c:v>
                </c:pt>
                <c:pt idx="49">
                  <c:v>3.6033217499999996E-3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3.9261375000000003E-3</c:v>
                </c:pt>
                <c:pt idx="54">
                  <c:v>4.00466025E-3</c:v>
                </c:pt>
                <c:pt idx="55">
                  <c:v>4.0831830000000006E-3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4.4845214999999997E-3</c:v>
                </c:pt>
                <c:pt idx="61">
                  <c:v>4.5630442500000003E-3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4.8858600000000005E-3</c:v>
                </c:pt>
                <c:pt idx="66">
                  <c:v>4.9643827499999994E-3</c:v>
                </c:pt>
                <c:pt idx="67">
                  <c:v>5.0429055E-3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5.3657212499999994E-3</c:v>
                </c:pt>
                <c:pt idx="72">
                  <c:v>5.4442439999999991E-3</c:v>
                </c:pt>
                <c:pt idx="73">
                  <c:v>5.5227667499999997E-3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5.8455825000000008E-3</c:v>
                </c:pt>
                <c:pt idx="78">
                  <c:v>5.9241052500000006E-3</c:v>
                </c:pt>
                <c:pt idx="79">
                  <c:v>6.0026279999999994E-3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6.3254437499999996E-3</c:v>
                </c:pt>
                <c:pt idx="84">
                  <c:v>6.4039665000000003E-3</c:v>
                </c:pt>
                <c:pt idx="85">
                  <c:v>6.48248925E-3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6.8053049999999993E-3</c:v>
                </c:pt>
                <c:pt idx="90">
                  <c:v>6.88382775E-3</c:v>
                </c:pt>
                <c:pt idx="91">
                  <c:v>6.9623505000000006E-3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7.285166249999999E-3</c:v>
                </c:pt>
                <c:pt idx="96">
                  <c:v>7.3636889999999997E-3</c:v>
                </c:pt>
                <c:pt idx="97">
                  <c:v>7.4422117500000003E-3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7.7650275000000005E-3</c:v>
                </c:pt>
                <c:pt idx="102">
                  <c:v>7.8435502499999993E-3</c:v>
                </c:pt>
                <c:pt idx="103">
                  <c:v>7.922073E-3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8.2448887500000002E-3</c:v>
                </c:pt>
                <c:pt idx="108">
                  <c:v>8.323411499999999E-3</c:v>
                </c:pt>
                <c:pt idx="109">
                  <c:v>8.4019342499999997E-3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8.8032727500000005E-3</c:v>
                </c:pt>
                <c:pt idx="115">
                  <c:v>8.8817955000000011E-3</c:v>
                </c:pt>
                <c:pt idx="116">
                  <c:v>8.9603182499999982E-3</c:v>
                </c:pt>
                <c:pt idx="117">
                  <c:v>9.0388410000000006E-3</c:v>
                </c:pt>
                <c:pt idx="118">
                  <c:v>9.1173637499999995E-3</c:v>
                </c:pt>
                <c:pt idx="119">
                  <c:v>9.2046112499999996E-3</c:v>
                </c:pt>
                <c:pt idx="120">
                  <c:v>9.2831340000000002E-3</c:v>
                </c:pt>
                <c:pt idx="121">
                  <c:v>9.3616567499999991E-3</c:v>
                </c:pt>
                <c:pt idx="122">
                  <c:v>9.4401795000000014E-3</c:v>
                </c:pt>
                <c:pt idx="123">
                  <c:v>9.5187022500000003E-3</c:v>
                </c:pt>
                <c:pt idx="124">
                  <c:v>9.5972250000000009E-3</c:v>
                </c:pt>
                <c:pt idx="125">
                  <c:v>9.6321240000000006E-3</c:v>
                </c:pt>
              </c:numCache>
            </c:numRef>
          </c:xVal>
          <c:yVal>
            <c:numRef>
              <c:f>'S4(water)'!$F$7:$F$132</c:f>
              <c:numCache>
                <c:formatCode>General</c:formatCode>
                <c:ptCount val="126"/>
                <c:pt idx="0">
                  <c:v>5.7730666860548105E-3</c:v>
                </c:pt>
                <c:pt idx="1">
                  <c:v>1.7319200058164435E-2</c:v>
                </c:pt>
                <c:pt idx="2">
                  <c:v>8.6596000290822175E-3</c:v>
                </c:pt>
                <c:pt idx="3">
                  <c:v>0.21360346738402797</c:v>
                </c:pt>
                <c:pt idx="4">
                  <c:v>0.79668320267556392</c:v>
                </c:pt>
                <c:pt idx="5">
                  <c:v>1.5470924602223142</c:v>
                </c:pt>
                <c:pt idx="6">
                  <c:v>2.4330819845555314</c:v>
                </c:pt>
                <c:pt idx="7">
                  <c:v>3.3651596288339127</c:v>
                </c:pt>
                <c:pt idx="8">
                  <c:v>4.3433200589733234</c:v>
                </c:pt>
                <c:pt idx="9">
                  <c:v>5.3444718377946865</c:v>
                </c:pt>
                <c:pt idx="10">
                  <c:v>6.3109005050189078</c:v>
                </c:pt>
                <c:pt idx="11">
                  <c:v>7.3579937820399541</c:v>
                </c:pt>
                <c:pt idx="12">
                  <c:v>8.3242353080212155</c:v>
                </c:pt>
                <c:pt idx="13">
                  <c:v>9.3423241713425877</c:v>
                </c:pt>
                <c:pt idx="14">
                  <c:v>10.386289172326531</c:v>
                </c:pt>
                <c:pt idx="15">
                  <c:v>11.37535005118807</c:v>
                </c:pt>
                <c:pt idx="16">
                  <c:v>12.390291042871262</c:v>
                </c:pt>
                <c:pt idx="17">
                  <c:v>13.468545115768421</c:v>
                </c:pt>
                <c:pt idx="18">
                  <c:v>14.483313626626463</c:v>
                </c:pt>
                <c:pt idx="19">
                  <c:v>15.552806286515295</c:v>
                </c:pt>
                <c:pt idx="20">
                  <c:v>16.570298846744191</c:v>
                </c:pt>
                <c:pt idx="21">
                  <c:v>17.625209330433933</c:v>
                </c:pt>
                <c:pt idx="22">
                  <c:v>18.674274054563728</c:v>
                </c:pt>
                <c:pt idx="23">
                  <c:v>19.720290618234205</c:v>
                </c:pt>
                <c:pt idx="24">
                  <c:v>20.751900684710833</c:v>
                </c:pt>
                <c:pt idx="25">
                  <c:v>21.792091935829987</c:v>
                </c:pt>
                <c:pt idx="26">
                  <c:v>22.794727904621098</c:v>
                </c:pt>
                <c:pt idx="27">
                  <c:v>23.811717322258549</c:v>
                </c:pt>
                <c:pt idx="28">
                  <c:v>24.892077563127391</c:v>
                </c:pt>
                <c:pt idx="29">
                  <c:v>25.986681499650913</c:v>
                </c:pt>
                <c:pt idx="30">
                  <c:v>27.026544552261637</c:v>
                </c:pt>
                <c:pt idx="31">
                  <c:v>28.10094498939479</c:v>
                </c:pt>
                <c:pt idx="32">
                  <c:v>29.126275973344391</c:v>
                </c:pt>
                <c:pt idx="33">
                  <c:v>30.255334735369303</c:v>
                </c:pt>
                <c:pt idx="34">
                  <c:v>31.303617491990618</c:v>
                </c:pt>
                <c:pt idx="35">
                  <c:v>32.423794676818609</c:v>
                </c:pt>
                <c:pt idx="36">
                  <c:v>33.480619056034378</c:v>
                </c:pt>
                <c:pt idx="37">
                  <c:v>34.548924696904265</c:v>
                </c:pt>
                <c:pt idx="38">
                  <c:v>35.611418343527468</c:v>
                </c:pt>
                <c:pt idx="39">
                  <c:v>36.685396039901583</c:v>
                </c:pt>
                <c:pt idx="40">
                  <c:v>37.825619935200848</c:v>
                </c:pt>
                <c:pt idx="41">
                  <c:v>38.879335522545247</c:v>
                </c:pt>
                <c:pt idx="42">
                  <c:v>39.981878277002934</c:v>
                </c:pt>
                <c:pt idx="43">
                  <c:v>41.067217580714072</c:v>
                </c:pt>
                <c:pt idx="44">
                  <c:v>42.138111385264544</c:v>
                </c:pt>
                <c:pt idx="45">
                  <c:v>43.223380362850577</c:v>
                </c:pt>
                <c:pt idx="46">
                  <c:v>44.346078706635922</c:v>
                </c:pt>
                <c:pt idx="47">
                  <c:v>45.367758860467653</c:v>
                </c:pt>
                <c:pt idx="48">
                  <c:v>46.470226401759291</c:v>
                </c:pt>
                <c:pt idx="49">
                  <c:v>47.581311108959405</c:v>
                </c:pt>
                <c:pt idx="50">
                  <c:v>48.652030979881665</c:v>
                </c:pt>
                <c:pt idx="51">
                  <c:v>49.731373134510044</c:v>
                </c:pt>
                <c:pt idx="52">
                  <c:v>50.813576450401818</c:v>
                </c:pt>
                <c:pt idx="53">
                  <c:v>51.901396735765573</c:v>
                </c:pt>
                <c:pt idx="54">
                  <c:v>52.997971897653635</c:v>
                </c:pt>
                <c:pt idx="55">
                  <c:v>54.11469964781277</c:v>
                </c:pt>
                <c:pt idx="56">
                  <c:v>55.185318035193681</c:v>
                </c:pt>
                <c:pt idx="57">
                  <c:v>56.258807666627376</c:v>
                </c:pt>
                <c:pt idx="58">
                  <c:v>57.323646833275738</c:v>
                </c:pt>
                <c:pt idx="59">
                  <c:v>58.408646191631405</c:v>
                </c:pt>
                <c:pt idx="60">
                  <c:v>59.52233169196073</c:v>
                </c:pt>
                <c:pt idx="61">
                  <c:v>60.541069412237974</c:v>
                </c:pt>
                <c:pt idx="62">
                  <c:v>61.597257793041237</c:v>
                </c:pt>
                <c:pt idx="63">
                  <c:v>62.688016261956939</c:v>
                </c:pt>
                <c:pt idx="64">
                  <c:v>63.738450224688755</c:v>
                </c:pt>
                <c:pt idx="65">
                  <c:v>64.860798861546996</c:v>
                </c:pt>
                <c:pt idx="66">
                  <c:v>65.873803607822765</c:v>
                </c:pt>
                <c:pt idx="67">
                  <c:v>66.915624579611062</c:v>
                </c:pt>
                <c:pt idx="68">
                  <c:v>67.974740869631532</c:v>
                </c:pt>
                <c:pt idx="69">
                  <c:v>68.99642667217374</c:v>
                </c:pt>
                <c:pt idx="70">
                  <c:v>70.06133470939038</c:v>
                </c:pt>
                <c:pt idx="71">
                  <c:v>71.071448988242281</c:v>
                </c:pt>
                <c:pt idx="72">
                  <c:v>72.07015303089068</c:v>
                </c:pt>
                <c:pt idx="73">
                  <c:v>73.083281675228804</c:v>
                </c:pt>
                <c:pt idx="74">
                  <c:v>74.087794615786436</c:v>
                </c:pt>
                <c:pt idx="75">
                  <c:v>75.135537364977438</c:v>
                </c:pt>
                <c:pt idx="76">
                  <c:v>76.105543675082075</c:v>
                </c:pt>
                <c:pt idx="77">
                  <c:v>77.130242445191286</c:v>
                </c:pt>
                <c:pt idx="78">
                  <c:v>78.129118226593363</c:v>
                </c:pt>
                <c:pt idx="79">
                  <c:v>79.0473855596493</c:v>
                </c:pt>
                <c:pt idx="80">
                  <c:v>80.063613189351713</c:v>
                </c:pt>
                <c:pt idx="81">
                  <c:v>81.076998688389025</c:v>
                </c:pt>
                <c:pt idx="82">
                  <c:v>82.029942699996113</c:v>
                </c:pt>
                <c:pt idx="83">
                  <c:v>83.00017731909017</c:v>
                </c:pt>
                <c:pt idx="84">
                  <c:v>83.938812397484654</c:v>
                </c:pt>
                <c:pt idx="85">
                  <c:v>84.963894338901568</c:v>
                </c:pt>
                <c:pt idx="86">
                  <c:v>85.92278283392605</c:v>
                </c:pt>
                <c:pt idx="87">
                  <c:v>86.852920339019406</c:v>
                </c:pt>
                <c:pt idx="88">
                  <c:v>87.806149083284296</c:v>
                </c:pt>
                <c:pt idx="89">
                  <c:v>88.796873524057787</c:v>
                </c:pt>
                <c:pt idx="90">
                  <c:v>89.755975678021599</c:v>
                </c:pt>
                <c:pt idx="91">
                  <c:v>90.694974030723159</c:v>
                </c:pt>
                <c:pt idx="92">
                  <c:v>91.743471737630784</c:v>
                </c:pt>
                <c:pt idx="93">
                  <c:v>92.656667857199238</c:v>
                </c:pt>
                <c:pt idx="94">
                  <c:v>93.621766280845378</c:v>
                </c:pt>
                <c:pt idx="95">
                  <c:v>94.578329906786209</c:v>
                </c:pt>
                <c:pt idx="96">
                  <c:v>95.503242837551056</c:v>
                </c:pt>
                <c:pt idx="97">
                  <c:v>96.508864941800013</c:v>
                </c:pt>
                <c:pt idx="98">
                  <c:v>97.456954264672078</c:v>
                </c:pt>
                <c:pt idx="99">
                  <c:v>98.396473645565052</c:v>
                </c:pt>
                <c:pt idx="100">
                  <c:v>99.353345909468032</c:v>
                </c:pt>
                <c:pt idx="101">
                  <c:v>100.2959772859077</c:v>
                </c:pt>
                <c:pt idx="102">
                  <c:v>101.19828329230202</c:v>
                </c:pt>
                <c:pt idx="103">
                  <c:v>102.17555150596185</c:v>
                </c:pt>
                <c:pt idx="104">
                  <c:v>103.08953415640771</c:v>
                </c:pt>
                <c:pt idx="105">
                  <c:v>104.01799838583575</c:v>
                </c:pt>
                <c:pt idx="106">
                  <c:v>104.97246750755514</c:v>
                </c:pt>
                <c:pt idx="107">
                  <c:v>105.86954895608501</c:v>
                </c:pt>
                <c:pt idx="108">
                  <c:v>106.76082844791912</c:v>
                </c:pt>
                <c:pt idx="109">
                  <c:v>107.6954004753685</c:v>
                </c:pt>
                <c:pt idx="110">
                  <c:v>108.67326834712551</c:v>
                </c:pt>
                <c:pt idx="111">
                  <c:v>109.51872625583931</c:v>
                </c:pt>
                <c:pt idx="112">
                  <c:v>110.48237564972311</c:v>
                </c:pt>
                <c:pt idx="113">
                  <c:v>111.38562838245767</c:v>
                </c:pt>
                <c:pt idx="114">
                  <c:v>112.32950136010123</c:v>
                </c:pt>
                <c:pt idx="115">
                  <c:v>113.18974586043799</c:v>
                </c:pt>
                <c:pt idx="116">
                  <c:v>114.12498581315117</c:v>
                </c:pt>
                <c:pt idx="117">
                  <c:v>115.00271184059335</c:v>
                </c:pt>
                <c:pt idx="118">
                  <c:v>115.91510843502851</c:v>
                </c:pt>
                <c:pt idx="119">
                  <c:v>116.86530497193462</c:v>
                </c:pt>
                <c:pt idx="120">
                  <c:v>117.83265884976088</c:v>
                </c:pt>
                <c:pt idx="121">
                  <c:v>118.73097856981059</c:v>
                </c:pt>
                <c:pt idx="122">
                  <c:v>118.67290146667663</c:v>
                </c:pt>
                <c:pt idx="123">
                  <c:v>119.44176983629157</c:v>
                </c:pt>
                <c:pt idx="124">
                  <c:v>115.6441010175453</c:v>
                </c:pt>
                <c:pt idx="125">
                  <c:v>80.425559585616924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79D-47BE-AAE6-2F0E82E679D6}"/>
            </c:ext>
          </c:extLst>
        </c:ser>
        <c:ser>
          <c:idx val="7"/>
          <c:order val="7"/>
          <c:tx>
            <c:v>S5(water)</c:v>
          </c:tx>
          <c:marker>
            <c:symbol val="none"/>
          </c:marker>
          <c:xVal>
            <c:numRef>
              <c:f>'S5(water)'!$G$7:$G$147</c:f>
              <c:numCache>
                <c:formatCode>General</c:formatCode>
                <c:ptCount val="1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7.8522749999999989E-5</c:v>
                </c:pt>
                <c:pt idx="6">
                  <c:v>1.5704549999999998E-4</c:v>
                </c:pt>
                <c:pt idx="7">
                  <c:v>2.3556824999999997E-4</c:v>
                </c:pt>
                <c:pt idx="8">
                  <c:v>3.2281574999999999E-4</c:v>
                </c:pt>
                <c:pt idx="9">
                  <c:v>4.0133850000000006E-4</c:v>
                </c:pt>
                <c:pt idx="10">
                  <c:v>4.7986125000000002E-4</c:v>
                </c:pt>
                <c:pt idx="11">
                  <c:v>5.5838399999999999E-4</c:v>
                </c:pt>
                <c:pt idx="12">
                  <c:v>6.3690674999999984E-4</c:v>
                </c:pt>
                <c:pt idx="13">
                  <c:v>7.1542949999999991E-4</c:v>
                </c:pt>
                <c:pt idx="14">
                  <c:v>8.0267700000000012E-4</c:v>
                </c:pt>
                <c:pt idx="15">
                  <c:v>8.8119975000000008E-4</c:v>
                </c:pt>
                <c:pt idx="16">
                  <c:v>9.5972250000000005E-4</c:v>
                </c:pt>
                <c:pt idx="17">
                  <c:v>1.03824525E-3</c:v>
                </c:pt>
                <c:pt idx="18">
                  <c:v>1.116768E-3</c:v>
                </c:pt>
                <c:pt idx="19">
                  <c:v>1.1952907500000001E-3</c:v>
                </c:pt>
                <c:pt idx="20">
                  <c:v>1.2825382500000003E-3</c:v>
                </c:pt>
                <c:pt idx="21">
                  <c:v>1.3610609999999998E-3</c:v>
                </c:pt>
                <c:pt idx="22">
                  <c:v>1.43958375E-3</c:v>
                </c:pt>
                <c:pt idx="23">
                  <c:v>1.5181065000000001E-3</c:v>
                </c:pt>
                <c:pt idx="24">
                  <c:v>1.5966292499999999E-3</c:v>
                </c:pt>
                <c:pt idx="25">
                  <c:v>1.6751520000000003E-3</c:v>
                </c:pt>
                <c:pt idx="26">
                  <c:v>1.7623995000000004E-3</c:v>
                </c:pt>
                <c:pt idx="27">
                  <c:v>1.8409222499999999E-3</c:v>
                </c:pt>
                <c:pt idx="28">
                  <c:v>1.9194450000000001E-3</c:v>
                </c:pt>
                <c:pt idx="29">
                  <c:v>1.9979677500000003E-3</c:v>
                </c:pt>
                <c:pt idx="30">
                  <c:v>2.0764905000000005E-3</c:v>
                </c:pt>
                <c:pt idx="31">
                  <c:v>2.1550132499999998E-3</c:v>
                </c:pt>
                <c:pt idx="32">
                  <c:v>2.2422607499999999E-3</c:v>
                </c:pt>
                <c:pt idx="33">
                  <c:v>2.3207835E-3</c:v>
                </c:pt>
                <c:pt idx="34">
                  <c:v>2.3993062500000002E-3</c:v>
                </c:pt>
                <c:pt idx="35">
                  <c:v>2.4778290000000004E-3</c:v>
                </c:pt>
                <c:pt idx="36">
                  <c:v>2.5563517499999997E-3</c:v>
                </c:pt>
                <c:pt idx="37">
                  <c:v>2.6348744999999995E-3</c:v>
                </c:pt>
                <c:pt idx="38">
                  <c:v>2.7221219999999996E-3</c:v>
                </c:pt>
                <c:pt idx="39">
                  <c:v>2.8006447500000002E-3</c:v>
                </c:pt>
                <c:pt idx="40">
                  <c:v>2.8791674999999999E-3</c:v>
                </c:pt>
                <c:pt idx="41">
                  <c:v>2.9576902500000001E-3</c:v>
                </c:pt>
                <c:pt idx="42">
                  <c:v>3.0362130000000003E-3</c:v>
                </c:pt>
                <c:pt idx="43">
                  <c:v>3.11473575E-3</c:v>
                </c:pt>
                <c:pt idx="44">
                  <c:v>3.2019832500000001E-3</c:v>
                </c:pt>
                <c:pt idx="45">
                  <c:v>3.2805060000000003E-3</c:v>
                </c:pt>
                <c:pt idx="46">
                  <c:v>3.3590287500000001E-3</c:v>
                </c:pt>
                <c:pt idx="47">
                  <c:v>3.4375515000000002E-3</c:v>
                </c:pt>
                <c:pt idx="48">
                  <c:v>3.5160742500000004E-3</c:v>
                </c:pt>
                <c:pt idx="49">
                  <c:v>3.5945970000000006E-3</c:v>
                </c:pt>
                <c:pt idx="50">
                  <c:v>3.6818444999999998E-3</c:v>
                </c:pt>
                <c:pt idx="51">
                  <c:v>3.7603672499999996E-3</c:v>
                </c:pt>
                <c:pt idx="52">
                  <c:v>3.8388900000000002E-3</c:v>
                </c:pt>
                <c:pt idx="53">
                  <c:v>3.9174127499999999E-3</c:v>
                </c:pt>
                <c:pt idx="54">
                  <c:v>3.9959355000000005E-3</c:v>
                </c:pt>
                <c:pt idx="55">
                  <c:v>4.0744582499999994E-3</c:v>
                </c:pt>
                <c:pt idx="56">
                  <c:v>4.1617057499999995E-3</c:v>
                </c:pt>
                <c:pt idx="57">
                  <c:v>4.2402285000000001E-3</c:v>
                </c:pt>
                <c:pt idx="58">
                  <c:v>4.3187512499999999E-3</c:v>
                </c:pt>
                <c:pt idx="59">
                  <c:v>4.3972739999999996E-3</c:v>
                </c:pt>
                <c:pt idx="60">
                  <c:v>4.4757967500000002E-3</c:v>
                </c:pt>
                <c:pt idx="61">
                  <c:v>4.5543195E-3</c:v>
                </c:pt>
                <c:pt idx="62">
                  <c:v>4.6415670000000001E-3</c:v>
                </c:pt>
                <c:pt idx="63">
                  <c:v>4.7200897500000007E-3</c:v>
                </c:pt>
                <c:pt idx="64">
                  <c:v>4.7986125000000004E-3</c:v>
                </c:pt>
                <c:pt idx="65">
                  <c:v>4.8771352500000002E-3</c:v>
                </c:pt>
                <c:pt idx="66">
                  <c:v>4.9556580000000008E-3</c:v>
                </c:pt>
                <c:pt idx="67">
                  <c:v>5.0341807499999988E-3</c:v>
                </c:pt>
                <c:pt idx="68">
                  <c:v>5.1214282499999998E-3</c:v>
                </c:pt>
                <c:pt idx="69">
                  <c:v>5.1999509999999995E-3</c:v>
                </c:pt>
                <c:pt idx="70">
                  <c:v>5.2784737500000001E-3</c:v>
                </c:pt>
                <c:pt idx="71">
                  <c:v>5.3569964999999999E-3</c:v>
                </c:pt>
                <c:pt idx="72">
                  <c:v>5.4355192500000005E-3</c:v>
                </c:pt>
                <c:pt idx="73">
                  <c:v>5.5140420000000002E-3</c:v>
                </c:pt>
                <c:pt idx="74">
                  <c:v>5.6012895000000004E-3</c:v>
                </c:pt>
                <c:pt idx="75">
                  <c:v>5.6798122500000001E-3</c:v>
                </c:pt>
                <c:pt idx="76">
                  <c:v>5.7583349999999998E-3</c:v>
                </c:pt>
                <c:pt idx="77">
                  <c:v>5.8368577500000005E-3</c:v>
                </c:pt>
                <c:pt idx="78">
                  <c:v>5.9153805000000002E-3</c:v>
                </c:pt>
                <c:pt idx="79">
                  <c:v>5.9939032499999999E-3</c:v>
                </c:pt>
                <c:pt idx="80">
                  <c:v>6.0811507499999992E-3</c:v>
                </c:pt>
                <c:pt idx="81">
                  <c:v>6.1596734999999989E-3</c:v>
                </c:pt>
                <c:pt idx="82">
                  <c:v>6.2381962499999995E-3</c:v>
                </c:pt>
                <c:pt idx="83">
                  <c:v>6.3167189999999993E-3</c:v>
                </c:pt>
                <c:pt idx="84">
                  <c:v>6.395241749999999E-3</c:v>
                </c:pt>
                <c:pt idx="85">
                  <c:v>6.4737644999999996E-3</c:v>
                </c:pt>
                <c:pt idx="86">
                  <c:v>6.5610120000000006E-3</c:v>
                </c:pt>
                <c:pt idx="87">
                  <c:v>6.6395347500000004E-3</c:v>
                </c:pt>
                <c:pt idx="88">
                  <c:v>6.7180575000000001E-3</c:v>
                </c:pt>
                <c:pt idx="89">
                  <c:v>6.7965802500000007E-3</c:v>
                </c:pt>
                <c:pt idx="90">
                  <c:v>6.8751030000000005E-3</c:v>
                </c:pt>
                <c:pt idx="91">
                  <c:v>6.9536257500000002E-3</c:v>
                </c:pt>
                <c:pt idx="92">
                  <c:v>7.0408732500000003E-3</c:v>
                </c:pt>
                <c:pt idx="93">
                  <c:v>7.1193960000000009E-3</c:v>
                </c:pt>
                <c:pt idx="94">
                  <c:v>7.1979187499999989E-3</c:v>
                </c:pt>
                <c:pt idx="95">
                  <c:v>7.2764414999999995E-3</c:v>
                </c:pt>
                <c:pt idx="96">
                  <c:v>7.3549642500000002E-3</c:v>
                </c:pt>
                <c:pt idx="97">
                  <c:v>7.4334869999999999E-3</c:v>
                </c:pt>
                <c:pt idx="98">
                  <c:v>7.5207344999999991E-3</c:v>
                </c:pt>
                <c:pt idx="99">
                  <c:v>7.5992572499999998E-3</c:v>
                </c:pt>
                <c:pt idx="100">
                  <c:v>7.6777800000000004E-3</c:v>
                </c:pt>
                <c:pt idx="101">
                  <c:v>7.7563027499999992E-3</c:v>
                </c:pt>
                <c:pt idx="102">
                  <c:v>7.8348254999999999E-3</c:v>
                </c:pt>
                <c:pt idx="103">
                  <c:v>7.9133482500000005E-3</c:v>
                </c:pt>
                <c:pt idx="104">
                  <c:v>8.0005957500000006E-3</c:v>
                </c:pt>
                <c:pt idx="105">
                  <c:v>8.0791184999999995E-3</c:v>
                </c:pt>
                <c:pt idx="106">
                  <c:v>8.1576412500000001E-3</c:v>
                </c:pt>
                <c:pt idx="107">
                  <c:v>8.2361640000000007E-3</c:v>
                </c:pt>
                <c:pt idx="108">
                  <c:v>8.3146867499999996E-3</c:v>
                </c:pt>
                <c:pt idx="109">
                  <c:v>8.3932095000000002E-3</c:v>
                </c:pt>
                <c:pt idx="110">
                  <c:v>8.4804570000000003E-3</c:v>
                </c:pt>
                <c:pt idx="111">
                  <c:v>8.5589797499999992E-3</c:v>
                </c:pt>
                <c:pt idx="112">
                  <c:v>8.6375024999999998E-3</c:v>
                </c:pt>
                <c:pt idx="113">
                  <c:v>8.7160252500000004E-3</c:v>
                </c:pt>
                <c:pt idx="114">
                  <c:v>8.7945479999999993E-3</c:v>
                </c:pt>
                <c:pt idx="115">
                  <c:v>8.8730707499999999E-3</c:v>
                </c:pt>
                <c:pt idx="116">
                  <c:v>8.9603182499999982E-3</c:v>
                </c:pt>
                <c:pt idx="117">
                  <c:v>9.0388409999999988E-3</c:v>
                </c:pt>
                <c:pt idx="118">
                  <c:v>9.1173637499999995E-3</c:v>
                </c:pt>
                <c:pt idx="119">
                  <c:v>9.1958864999999983E-3</c:v>
                </c:pt>
                <c:pt idx="120">
                  <c:v>9.274409249999999E-3</c:v>
                </c:pt>
                <c:pt idx="121">
                  <c:v>9.3529319999999978E-3</c:v>
                </c:pt>
                <c:pt idx="122">
                  <c:v>9.4401794999999997E-3</c:v>
                </c:pt>
                <c:pt idx="123">
                  <c:v>9.5187022500000003E-3</c:v>
                </c:pt>
                <c:pt idx="124">
                  <c:v>9.5972249999999992E-3</c:v>
                </c:pt>
                <c:pt idx="125">
                  <c:v>9.6757477499999998E-3</c:v>
                </c:pt>
                <c:pt idx="126">
                  <c:v>9.7542704999999987E-3</c:v>
                </c:pt>
                <c:pt idx="127">
                  <c:v>9.832793250000001E-3</c:v>
                </c:pt>
                <c:pt idx="128">
                  <c:v>9.9200407499999994E-3</c:v>
                </c:pt>
                <c:pt idx="129">
                  <c:v>9.9985635E-3</c:v>
                </c:pt>
                <c:pt idx="130">
                  <c:v>1.0077086249999999E-2</c:v>
                </c:pt>
                <c:pt idx="131">
                  <c:v>1.0155609000000001E-2</c:v>
                </c:pt>
                <c:pt idx="132">
                  <c:v>1.0234131749999997E-2</c:v>
                </c:pt>
                <c:pt idx="133">
                  <c:v>1.0312654500000001E-2</c:v>
                </c:pt>
                <c:pt idx="134">
                  <c:v>1.0399901999999999E-2</c:v>
                </c:pt>
                <c:pt idx="135">
                  <c:v>1.047842475E-2</c:v>
                </c:pt>
                <c:pt idx="136">
                  <c:v>1.05569475E-2</c:v>
                </c:pt>
                <c:pt idx="137">
                  <c:v>1.0635470249999999E-2</c:v>
                </c:pt>
                <c:pt idx="138">
                  <c:v>1.0713993E-2</c:v>
                </c:pt>
                <c:pt idx="139">
                  <c:v>1.0792515749999999E-2</c:v>
                </c:pt>
                <c:pt idx="140">
                  <c:v>1.0871038500000001E-2</c:v>
                </c:pt>
              </c:numCache>
            </c:numRef>
          </c:xVal>
          <c:yVal>
            <c:numRef>
              <c:f>'S5(water)'!$F$7:$F$147</c:f>
              <c:numCache>
                <c:formatCode>General</c:formatCode>
                <c:ptCount val="141"/>
                <c:pt idx="0">
                  <c:v>2.7111996829739676E-2</c:v>
                </c:pt>
                <c:pt idx="1">
                  <c:v>3.1630662968029619E-2</c:v>
                </c:pt>
                <c:pt idx="2">
                  <c:v>1.5815331484014809E-2</c:v>
                </c:pt>
                <c:pt idx="3">
                  <c:v>2.0333997622304752E-2</c:v>
                </c:pt>
                <c:pt idx="4">
                  <c:v>0.11522598652639361</c:v>
                </c:pt>
                <c:pt idx="5">
                  <c:v>0.89464933115720824</c:v>
                </c:pt>
                <c:pt idx="6">
                  <c:v>1.8050203158034088</c:v>
                </c:pt>
                <c:pt idx="7">
                  <c:v>2.7762918614039402</c:v>
                </c:pt>
                <c:pt idx="8">
                  <c:v>3.8490947745974737</c:v>
                </c:pt>
                <c:pt idx="9">
                  <c:v>4.8788924228414556</c:v>
                </c:pt>
                <c:pt idx="10">
                  <c:v>5.9469883796261129</c:v>
                </c:pt>
                <c:pt idx="11">
                  <c:v>7.0149839991840324</c:v>
                </c:pt>
                <c:pt idx="12">
                  <c:v>8.0828812291563423</c:v>
                </c:pt>
                <c:pt idx="13">
                  <c:v>9.1800400789372283</c:v>
                </c:pt>
                <c:pt idx="14">
                  <c:v>10.247692406906985</c:v>
                </c:pt>
                <c:pt idx="15">
                  <c:v>11.304009626372212</c:v>
                </c:pt>
                <c:pt idx="16">
                  <c:v>12.441525071886382</c:v>
                </c:pt>
                <c:pt idx="17">
                  <c:v>13.531530097369599</c:v>
                </c:pt>
                <c:pt idx="18">
                  <c:v>14.65305568509411</c:v>
                </c:pt>
                <c:pt idx="19">
                  <c:v>15.77449202108753</c:v>
                </c:pt>
                <c:pt idx="20">
                  <c:v>16.879958289545396</c:v>
                </c:pt>
                <c:pt idx="21">
                  <c:v>17.967356509344985</c:v>
                </c:pt>
                <c:pt idx="22">
                  <c:v>19.059189363458419</c:v>
                </c:pt>
                <c:pt idx="23">
                  <c:v>20.180288614794417</c:v>
                </c:pt>
                <c:pt idx="24">
                  <c:v>21.229078168624362</c:v>
                </c:pt>
                <c:pt idx="25">
                  <c:v>22.379367093634468</c:v>
                </c:pt>
                <c:pt idx="26">
                  <c:v>23.46628077389359</c:v>
                </c:pt>
                <c:pt idx="27">
                  <c:v>24.553222361840895</c:v>
                </c:pt>
                <c:pt idx="28">
                  <c:v>25.669434963307218</c:v>
                </c:pt>
                <c:pt idx="29">
                  <c:v>26.812660517622174</c:v>
                </c:pt>
                <c:pt idx="30">
                  <c:v>27.915197527266361</c:v>
                </c:pt>
                <c:pt idx="31">
                  <c:v>29.047007194773855</c:v>
                </c:pt>
                <c:pt idx="32">
                  <c:v>30.165096886754654</c:v>
                </c:pt>
                <c:pt idx="33">
                  <c:v>31.290010963957673</c:v>
                </c:pt>
                <c:pt idx="34">
                  <c:v>32.394559284055589</c:v>
                </c:pt>
                <c:pt idx="35">
                  <c:v>33.483258512764714</c:v>
                </c:pt>
                <c:pt idx="36">
                  <c:v>34.6395919971811</c:v>
                </c:pt>
                <c:pt idx="37">
                  <c:v>35.748492173367275</c:v>
                </c:pt>
                <c:pt idx="38">
                  <c:v>36.884287270595564</c:v>
                </c:pt>
                <c:pt idx="39">
                  <c:v>38.00211265573143</c:v>
                </c:pt>
                <c:pt idx="40">
                  <c:v>39.146963426040692</c:v>
                </c:pt>
                <c:pt idx="41">
                  <c:v>40.230860982359175</c:v>
                </c:pt>
                <c:pt idx="42">
                  <c:v>41.355323119338166</c:v>
                </c:pt>
                <c:pt idx="43">
                  <c:v>42.527115497957602</c:v>
                </c:pt>
                <c:pt idx="44">
                  <c:v>43.667153977476211</c:v>
                </c:pt>
                <c:pt idx="45">
                  <c:v>44.786989216341603</c:v>
                </c:pt>
                <c:pt idx="46">
                  <c:v>45.938368555688541</c:v>
                </c:pt>
                <c:pt idx="47">
                  <c:v>47.006262569259604</c:v>
                </c:pt>
                <c:pt idx="48">
                  <c:v>48.155324899226329</c:v>
                </c:pt>
                <c:pt idx="49">
                  <c:v>49.304358584944772</c:v>
                </c:pt>
                <c:pt idx="50">
                  <c:v>50.446465632042823</c:v>
                </c:pt>
                <c:pt idx="51">
                  <c:v>51.552599302223378</c:v>
                </c:pt>
                <c:pt idx="52">
                  <c:v>52.699306190367111</c:v>
                </c:pt>
                <c:pt idx="53">
                  <c:v>53.845993060564538</c:v>
                </c:pt>
                <c:pt idx="54">
                  <c:v>54.94756017812599</c:v>
                </c:pt>
                <c:pt idx="55">
                  <c:v>56.078428948317608</c:v>
                </c:pt>
                <c:pt idx="56">
                  <c:v>57.211411049412611</c:v>
                </c:pt>
                <c:pt idx="57">
                  <c:v>58.315197656289932</c:v>
                </c:pt>
                <c:pt idx="58">
                  <c:v>59.486623607725178</c:v>
                </c:pt>
                <c:pt idx="59">
                  <c:v>60.538533590959737</c:v>
                </c:pt>
                <c:pt idx="60">
                  <c:v>61.65357674145023</c:v>
                </c:pt>
                <c:pt idx="61">
                  <c:v>62.761853438549984</c:v>
                </c:pt>
                <c:pt idx="62">
                  <c:v>63.944419569798711</c:v>
                </c:pt>
                <c:pt idx="63">
                  <c:v>65.018879217430694</c:v>
                </c:pt>
                <c:pt idx="64">
                  <c:v>66.120400341631381</c:v>
                </c:pt>
                <c:pt idx="65">
                  <c:v>67.188108561082004</c:v>
                </c:pt>
                <c:pt idx="66">
                  <c:v>68.31219143160547</c:v>
                </c:pt>
                <c:pt idx="67">
                  <c:v>69.415993161355829</c:v>
                </c:pt>
                <c:pt idx="68">
                  <c:v>70.533234517204832</c:v>
                </c:pt>
                <c:pt idx="69">
                  <c:v>71.621284974103304</c:v>
                </c:pt>
                <c:pt idx="70">
                  <c:v>72.68906223223064</c:v>
                </c:pt>
                <c:pt idx="71">
                  <c:v>73.792930422597678</c:v>
                </c:pt>
                <c:pt idx="72">
                  <c:v>74.878783922014733</c:v>
                </c:pt>
                <c:pt idx="73">
                  <c:v>75.998476761732675</c:v>
                </c:pt>
                <c:pt idx="74">
                  <c:v>77.050484769799894</c:v>
                </c:pt>
                <c:pt idx="75">
                  <c:v>78.075549949627259</c:v>
                </c:pt>
                <c:pt idx="76">
                  <c:v>79.206599848975713</c:v>
                </c:pt>
                <c:pt idx="77">
                  <c:v>80.258778612909751</c:v>
                </c:pt>
                <c:pt idx="78">
                  <c:v>81.367349014235586</c:v>
                </c:pt>
                <c:pt idx="79">
                  <c:v>82.374510654408112</c:v>
                </c:pt>
                <c:pt idx="80">
                  <c:v>83.489866740158263</c:v>
                </c:pt>
                <c:pt idx="81">
                  <c:v>84.515145182366936</c:v>
                </c:pt>
                <c:pt idx="82">
                  <c:v>85.581042262497789</c:v>
                </c:pt>
                <c:pt idx="83">
                  <c:v>86.619931599573846</c:v>
                </c:pt>
                <c:pt idx="84">
                  <c:v>87.683663209155412</c:v>
                </c:pt>
                <c:pt idx="85">
                  <c:v>88.727153862157351</c:v>
                </c:pt>
                <c:pt idx="86">
                  <c:v>89.736863955846104</c:v>
                </c:pt>
                <c:pt idx="87">
                  <c:v>90.798495002176438</c:v>
                </c:pt>
                <c:pt idx="88">
                  <c:v>91.846653820221164</c:v>
                </c:pt>
                <c:pt idx="89">
                  <c:v>92.809206756385777</c:v>
                </c:pt>
                <c:pt idx="90">
                  <c:v>93.882274343748321</c:v>
                </c:pt>
                <c:pt idx="91">
                  <c:v>94.919333044697765</c:v>
                </c:pt>
                <c:pt idx="92">
                  <c:v>95.960983378765164</c:v>
                </c:pt>
                <c:pt idx="93">
                  <c:v>96.948578874109771</c:v>
                </c:pt>
                <c:pt idx="94">
                  <c:v>98.039934672603223</c:v>
                </c:pt>
                <c:pt idx="95">
                  <c:v>98.993847226918433</c:v>
                </c:pt>
                <c:pt idx="96">
                  <c:v>100.00869304597654</c:v>
                </c:pt>
                <c:pt idx="97">
                  <c:v>100.97176042013089</c:v>
                </c:pt>
                <c:pt idx="98">
                  <c:v>101.98906831489155</c:v>
                </c:pt>
                <c:pt idx="99">
                  <c:v>103.02668061458306</c:v>
                </c:pt>
                <c:pt idx="100">
                  <c:v>104.00801079345786</c:v>
                </c:pt>
                <c:pt idx="101">
                  <c:v>104.96912904086219</c:v>
                </c:pt>
                <c:pt idx="102">
                  <c:v>105.99344814277904</c:v>
                </c:pt>
                <c:pt idx="103">
                  <c:v>106.95247160878064</c:v>
                </c:pt>
                <c:pt idx="104">
                  <c:v>107.95227089479806</c:v>
                </c:pt>
                <c:pt idx="105">
                  <c:v>108.90245149148764</c:v>
                </c:pt>
                <c:pt idx="106">
                  <c:v>109.8752622388367</c:v>
                </c:pt>
                <c:pt idx="107">
                  <c:v>110.92255860824477</c:v>
                </c:pt>
                <c:pt idx="108">
                  <c:v>111.88202069033713</c:v>
                </c:pt>
                <c:pt idx="109">
                  <c:v>112.82128310451002</c:v>
                </c:pt>
                <c:pt idx="110">
                  <c:v>113.79462388132444</c:v>
                </c:pt>
                <c:pt idx="111">
                  <c:v>114.77691960120298</c:v>
                </c:pt>
                <c:pt idx="112">
                  <c:v>115.75480320183733</c:v>
                </c:pt>
                <c:pt idx="113">
                  <c:v>116.74856821729762</c:v>
                </c:pt>
                <c:pt idx="114">
                  <c:v>117.69508569701449</c:v>
                </c:pt>
                <c:pt idx="115">
                  <c:v>118.69807281429249</c:v>
                </c:pt>
                <c:pt idx="116">
                  <c:v>119.69011678675589</c:v>
                </c:pt>
                <c:pt idx="117">
                  <c:v>120.62568114061088</c:v>
                </c:pt>
                <c:pt idx="118">
                  <c:v>121.61321341863632</c:v>
                </c:pt>
                <c:pt idx="119">
                  <c:v>122.53997349559756</c:v>
                </c:pt>
                <c:pt idx="120">
                  <c:v>123.46684298552981</c:v>
                </c:pt>
                <c:pt idx="121">
                  <c:v>124.38480364891504</c:v>
                </c:pt>
                <c:pt idx="122">
                  <c:v>125.34150038362735</c:v>
                </c:pt>
                <c:pt idx="123">
                  <c:v>126.32960650419932</c:v>
                </c:pt>
                <c:pt idx="124">
                  <c:v>127.331362338528</c:v>
                </c:pt>
                <c:pt idx="125">
                  <c:v>128.25881859206768</c:v>
                </c:pt>
                <c:pt idx="126">
                  <c:v>129.24954107436733</c:v>
                </c:pt>
                <c:pt idx="127">
                  <c:v>130.21332456381054</c:v>
                </c:pt>
                <c:pt idx="128">
                  <c:v>131.22946164423186</c:v>
                </c:pt>
                <c:pt idx="129">
                  <c:v>131.67476752198664</c:v>
                </c:pt>
                <c:pt idx="130">
                  <c:v>132.58028896096891</c:v>
                </c:pt>
                <c:pt idx="131">
                  <c:v>133.54683630452158</c:v>
                </c:pt>
                <c:pt idx="132">
                  <c:v>134.45261496340382</c:v>
                </c:pt>
                <c:pt idx="133">
                  <c:v>135.35626829377563</c:v>
                </c:pt>
                <c:pt idx="134">
                  <c:v>136.31461619904877</c:v>
                </c:pt>
                <c:pt idx="135">
                  <c:v>137.25464079484487</c:v>
                </c:pt>
                <c:pt idx="136">
                  <c:v>138.22187279828157</c:v>
                </c:pt>
                <c:pt idx="137">
                  <c:v>139.01328501385933</c:v>
                </c:pt>
                <c:pt idx="138">
                  <c:v>139.37393839910689</c:v>
                </c:pt>
                <c:pt idx="139">
                  <c:v>140.31224500908306</c:v>
                </c:pt>
                <c:pt idx="140">
                  <c:v>8.9251812935480537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79D-47BE-AAE6-2F0E82E679D6}"/>
            </c:ext>
          </c:extLst>
        </c:ser>
        <c:ser>
          <c:idx val="8"/>
          <c:order val="8"/>
          <c:tx>
            <c:v>S6(water)</c:v>
          </c:tx>
          <c:marker>
            <c:symbol val="none"/>
          </c:marker>
          <c:xVal>
            <c:numRef>
              <c:f>'S6(water)'!$G$7:$G$111</c:f>
              <c:numCache>
                <c:formatCode>General</c:formatCod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7.8522749999999989E-5</c:v>
                </c:pt>
                <c:pt idx="4">
                  <c:v>1.5704549999999998E-4</c:v>
                </c:pt>
                <c:pt idx="5">
                  <c:v>2.3556825E-4</c:v>
                </c:pt>
                <c:pt idx="6">
                  <c:v>3.2281574999999999E-4</c:v>
                </c:pt>
                <c:pt idx="7">
                  <c:v>4.0133850000000006E-4</c:v>
                </c:pt>
                <c:pt idx="8">
                  <c:v>4.7986124999999997E-4</c:v>
                </c:pt>
                <c:pt idx="9">
                  <c:v>5.5838399999999999E-4</c:v>
                </c:pt>
                <c:pt idx="10">
                  <c:v>6.3690674999999984E-4</c:v>
                </c:pt>
                <c:pt idx="11">
                  <c:v>7.1542949999999991E-4</c:v>
                </c:pt>
                <c:pt idx="12">
                  <c:v>8.0267700000000012E-4</c:v>
                </c:pt>
                <c:pt idx="13">
                  <c:v>8.8119975000000008E-4</c:v>
                </c:pt>
                <c:pt idx="14">
                  <c:v>9.5972250000000005E-4</c:v>
                </c:pt>
                <c:pt idx="15">
                  <c:v>1.03824525E-3</c:v>
                </c:pt>
                <c:pt idx="16">
                  <c:v>1.116768E-3</c:v>
                </c:pt>
                <c:pt idx="17">
                  <c:v>1.1952907500000001E-3</c:v>
                </c:pt>
                <c:pt idx="18">
                  <c:v>1.2825382500000003E-3</c:v>
                </c:pt>
                <c:pt idx="19">
                  <c:v>1.3610609999999998E-3</c:v>
                </c:pt>
                <c:pt idx="20">
                  <c:v>1.43958375E-3</c:v>
                </c:pt>
                <c:pt idx="21">
                  <c:v>1.5181065000000001E-3</c:v>
                </c:pt>
                <c:pt idx="22">
                  <c:v>1.5966292499999999E-3</c:v>
                </c:pt>
                <c:pt idx="23">
                  <c:v>1.6751520000000003E-3</c:v>
                </c:pt>
                <c:pt idx="24">
                  <c:v>1.7623995000000004E-3</c:v>
                </c:pt>
                <c:pt idx="25">
                  <c:v>1.8409222499999999E-3</c:v>
                </c:pt>
                <c:pt idx="26">
                  <c:v>1.9194450000000001E-3</c:v>
                </c:pt>
                <c:pt idx="27">
                  <c:v>1.9979677500000003E-3</c:v>
                </c:pt>
                <c:pt idx="28">
                  <c:v>2.0764905000000005E-3</c:v>
                </c:pt>
                <c:pt idx="29">
                  <c:v>2.1550132499999998E-3</c:v>
                </c:pt>
                <c:pt idx="30">
                  <c:v>2.2422607499999999E-3</c:v>
                </c:pt>
                <c:pt idx="31">
                  <c:v>2.3207835E-3</c:v>
                </c:pt>
                <c:pt idx="32">
                  <c:v>2.3993062500000002E-3</c:v>
                </c:pt>
                <c:pt idx="33">
                  <c:v>2.4778290000000004E-3</c:v>
                </c:pt>
                <c:pt idx="34">
                  <c:v>2.5563517499999997E-3</c:v>
                </c:pt>
                <c:pt idx="35">
                  <c:v>2.6348744999999995E-3</c:v>
                </c:pt>
                <c:pt idx="36">
                  <c:v>2.7221219999999996E-3</c:v>
                </c:pt>
                <c:pt idx="37">
                  <c:v>2.8006447500000002E-3</c:v>
                </c:pt>
                <c:pt idx="38">
                  <c:v>2.8791674999999999E-3</c:v>
                </c:pt>
                <c:pt idx="39">
                  <c:v>2.9576902500000001E-3</c:v>
                </c:pt>
                <c:pt idx="40">
                  <c:v>3.0362130000000003E-3</c:v>
                </c:pt>
                <c:pt idx="41">
                  <c:v>3.11473575E-3</c:v>
                </c:pt>
                <c:pt idx="42">
                  <c:v>3.2019832500000001E-3</c:v>
                </c:pt>
                <c:pt idx="43">
                  <c:v>3.2805060000000003E-3</c:v>
                </c:pt>
                <c:pt idx="44">
                  <c:v>3.3590287500000001E-3</c:v>
                </c:pt>
                <c:pt idx="45">
                  <c:v>3.4375515000000002E-3</c:v>
                </c:pt>
                <c:pt idx="46">
                  <c:v>3.5160742500000004E-3</c:v>
                </c:pt>
                <c:pt idx="47">
                  <c:v>3.5945970000000006E-3</c:v>
                </c:pt>
                <c:pt idx="48">
                  <c:v>3.6818444999999998E-3</c:v>
                </c:pt>
                <c:pt idx="49">
                  <c:v>3.7603672499999996E-3</c:v>
                </c:pt>
                <c:pt idx="50">
                  <c:v>3.8388900000000002E-3</c:v>
                </c:pt>
                <c:pt idx="51">
                  <c:v>3.9174127499999999E-3</c:v>
                </c:pt>
                <c:pt idx="52">
                  <c:v>3.9959355000000005E-3</c:v>
                </c:pt>
                <c:pt idx="53">
                  <c:v>4.0744582499999994E-3</c:v>
                </c:pt>
                <c:pt idx="54">
                  <c:v>4.1617057499999995E-3</c:v>
                </c:pt>
                <c:pt idx="55">
                  <c:v>4.2402285000000001E-3</c:v>
                </c:pt>
                <c:pt idx="56">
                  <c:v>4.3187512499999999E-3</c:v>
                </c:pt>
                <c:pt idx="57">
                  <c:v>4.3972739999999996E-3</c:v>
                </c:pt>
                <c:pt idx="58">
                  <c:v>4.4757967500000002E-3</c:v>
                </c:pt>
                <c:pt idx="59">
                  <c:v>4.5543195E-3</c:v>
                </c:pt>
                <c:pt idx="60">
                  <c:v>4.6415670000000001E-3</c:v>
                </c:pt>
                <c:pt idx="61">
                  <c:v>4.7200897500000007E-3</c:v>
                </c:pt>
                <c:pt idx="62">
                  <c:v>4.7986125000000004E-3</c:v>
                </c:pt>
                <c:pt idx="63">
                  <c:v>4.8771352500000002E-3</c:v>
                </c:pt>
                <c:pt idx="64">
                  <c:v>4.9556580000000008E-3</c:v>
                </c:pt>
                <c:pt idx="65">
                  <c:v>5.0341807499999988E-3</c:v>
                </c:pt>
                <c:pt idx="66">
                  <c:v>5.1214282499999998E-3</c:v>
                </c:pt>
                <c:pt idx="67">
                  <c:v>5.1999509999999995E-3</c:v>
                </c:pt>
                <c:pt idx="68">
                  <c:v>5.2784737500000001E-3</c:v>
                </c:pt>
                <c:pt idx="69">
                  <c:v>5.3569964999999999E-3</c:v>
                </c:pt>
                <c:pt idx="70">
                  <c:v>5.4355192500000005E-3</c:v>
                </c:pt>
                <c:pt idx="71">
                  <c:v>5.5140420000000002E-3</c:v>
                </c:pt>
                <c:pt idx="72">
                  <c:v>5.6012895000000004E-3</c:v>
                </c:pt>
                <c:pt idx="73">
                  <c:v>5.6798122500000001E-3</c:v>
                </c:pt>
                <c:pt idx="74">
                  <c:v>5.7583349999999998E-3</c:v>
                </c:pt>
                <c:pt idx="75">
                  <c:v>5.8368577500000005E-3</c:v>
                </c:pt>
                <c:pt idx="76">
                  <c:v>5.9153805000000002E-3</c:v>
                </c:pt>
                <c:pt idx="77">
                  <c:v>5.9939032499999999E-3</c:v>
                </c:pt>
                <c:pt idx="78">
                  <c:v>6.0811507500000009E-3</c:v>
                </c:pt>
                <c:pt idx="79">
                  <c:v>6.1596734999999989E-3</c:v>
                </c:pt>
                <c:pt idx="80">
                  <c:v>6.2381962499999995E-3</c:v>
                </c:pt>
                <c:pt idx="81">
                  <c:v>6.3167189999999993E-3</c:v>
                </c:pt>
                <c:pt idx="82">
                  <c:v>6.395241749999999E-3</c:v>
                </c:pt>
                <c:pt idx="83">
                  <c:v>6.4737644999999996E-3</c:v>
                </c:pt>
                <c:pt idx="84">
                  <c:v>6.5610120000000006E-3</c:v>
                </c:pt>
                <c:pt idx="85">
                  <c:v>6.6395347500000004E-3</c:v>
                </c:pt>
                <c:pt idx="86">
                  <c:v>6.7180575000000001E-3</c:v>
                </c:pt>
                <c:pt idx="87">
                  <c:v>6.7965802500000007E-3</c:v>
                </c:pt>
                <c:pt idx="88">
                  <c:v>6.8751030000000005E-3</c:v>
                </c:pt>
                <c:pt idx="89">
                  <c:v>6.9536257500000002E-3</c:v>
                </c:pt>
                <c:pt idx="90">
                  <c:v>7.0408732500000003E-3</c:v>
                </c:pt>
                <c:pt idx="91">
                  <c:v>7.1193960000000009E-3</c:v>
                </c:pt>
                <c:pt idx="92">
                  <c:v>7.1979187499999989E-3</c:v>
                </c:pt>
                <c:pt idx="93">
                  <c:v>7.2764414999999995E-3</c:v>
                </c:pt>
                <c:pt idx="94">
                  <c:v>7.3549642500000002E-3</c:v>
                </c:pt>
                <c:pt idx="95">
                  <c:v>7.4334869999999999E-3</c:v>
                </c:pt>
                <c:pt idx="96">
                  <c:v>7.5207344999999991E-3</c:v>
                </c:pt>
                <c:pt idx="97">
                  <c:v>7.5992572499999998E-3</c:v>
                </c:pt>
                <c:pt idx="98">
                  <c:v>7.6777800000000004E-3</c:v>
                </c:pt>
                <c:pt idx="99">
                  <c:v>7.7563027499999992E-3</c:v>
                </c:pt>
                <c:pt idx="100">
                  <c:v>7.8348254999999999E-3</c:v>
                </c:pt>
                <c:pt idx="101">
                  <c:v>7.9133482500000005E-3</c:v>
                </c:pt>
                <c:pt idx="102">
                  <c:v>8.0005957500000006E-3</c:v>
                </c:pt>
                <c:pt idx="103">
                  <c:v>8.0791184999999995E-3</c:v>
                </c:pt>
                <c:pt idx="104">
                  <c:v>8.1489164999999988E-3</c:v>
                </c:pt>
              </c:numCache>
            </c:numRef>
          </c:xVal>
          <c:yVal>
            <c:numRef>
              <c:f>'S6(water)'!$F$7:$F$111</c:f>
              <c:numCache>
                <c:formatCode>General</c:formatCode>
                <c:ptCount val="105"/>
                <c:pt idx="0">
                  <c:v>2.9371329898884649E-2</c:v>
                </c:pt>
                <c:pt idx="1">
                  <c:v>2.2593330691449728E-3</c:v>
                </c:pt>
                <c:pt idx="2">
                  <c:v>0.68457791995092676</c:v>
                </c:pt>
                <c:pt idx="3">
                  <c:v>1.6514865178684826</c:v>
                </c:pt>
                <c:pt idx="4">
                  <c:v>2.5753731664779549</c:v>
                </c:pt>
                <c:pt idx="5">
                  <c:v>3.5601594577482585</c:v>
                </c:pt>
                <c:pt idx="6">
                  <c:v>4.5470820312586344</c:v>
                </c:pt>
                <c:pt idx="7">
                  <c:v>5.5542576239662678</c:v>
                </c:pt>
                <c:pt idx="8">
                  <c:v>6.5274578112873032</c:v>
                </c:pt>
                <c:pt idx="9">
                  <c:v>7.5412207254589454</c:v>
                </c:pt>
                <c:pt idx="10">
                  <c:v>8.5932838996758552</c:v>
                </c:pt>
                <c:pt idx="11">
                  <c:v>9.6046028181353087</c:v>
                </c:pt>
                <c:pt idx="12">
                  <c:v>10.618036513282645</c:v>
                </c:pt>
                <c:pt idx="13">
                  <c:v>11.626916813062429</c:v>
                </c:pt>
                <c:pt idx="14">
                  <c:v>12.701193925473845</c:v>
                </c:pt>
                <c:pt idx="15">
                  <c:v>13.71216123499509</c:v>
                </c:pt>
                <c:pt idx="16">
                  <c:v>14.736593907027622</c:v>
                </c:pt>
                <c:pt idx="17">
                  <c:v>15.772234329371331</c:v>
                </c:pt>
                <c:pt idx="18">
                  <c:v>16.873185536453427</c:v>
                </c:pt>
                <c:pt idx="19">
                  <c:v>17.879314430708916</c:v>
                </c:pt>
                <c:pt idx="20">
                  <c:v>18.928260430249772</c:v>
                </c:pt>
                <c:pt idx="21">
                  <c:v>19.963587528997962</c:v>
                </c:pt>
                <c:pt idx="22">
                  <c:v>21.028186307166891</c:v>
                </c:pt>
                <c:pt idx="23">
                  <c:v>22.049827245357051</c:v>
                </c:pt>
                <c:pt idx="24">
                  <c:v>23.091614754035323</c:v>
                </c:pt>
                <c:pt idx="25">
                  <c:v>24.183084622403268</c:v>
                </c:pt>
                <c:pt idx="26">
                  <c:v>25.258687894261858</c:v>
                </c:pt>
                <c:pt idx="27">
                  <c:v>26.313914791303308</c:v>
                </c:pt>
                <c:pt idx="28">
                  <c:v>27.330716026897562</c:v>
                </c:pt>
                <c:pt idx="29">
                  <c:v>28.381309003159636</c:v>
                </c:pt>
                <c:pt idx="30">
                  <c:v>29.43849895157101</c:v>
                </c:pt>
                <c:pt idx="31">
                  <c:v>30.437077802900774</c:v>
                </c:pt>
                <c:pt idx="32">
                  <c:v>31.492015318490214</c:v>
                </c:pt>
                <c:pt idx="33">
                  <c:v>32.585257374753908</c:v>
                </c:pt>
                <c:pt idx="34">
                  <c:v>33.613016451117318</c:v>
                </c:pt>
                <c:pt idx="35">
                  <c:v>34.661034096525171</c:v>
                </c:pt>
                <c:pt idx="36">
                  <c:v>35.729185730284534</c:v>
                </c:pt>
                <c:pt idx="37">
                  <c:v>36.779367327182527</c:v>
                </c:pt>
                <c:pt idx="38">
                  <c:v>37.906207943742395</c:v>
                </c:pt>
                <c:pt idx="39">
                  <c:v>38.924722790770865</c:v>
                </c:pt>
                <c:pt idx="40">
                  <c:v>39.963503211814484</c:v>
                </c:pt>
                <c:pt idx="41">
                  <c:v>41.065408032690712</c:v>
                </c:pt>
                <c:pt idx="42">
                  <c:v>42.131055425967283</c:v>
                </c:pt>
                <c:pt idx="43">
                  <c:v>43.181009345167375</c:v>
                </c:pt>
                <c:pt idx="44">
                  <c:v>44.230932752838029</c:v>
                </c:pt>
                <c:pt idx="45">
                  <c:v>45.310148685468839</c:v>
                </c:pt>
                <c:pt idx="46">
                  <c:v>46.371293144494089</c:v>
                </c:pt>
                <c:pt idx="47">
                  <c:v>47.432412305016861</c:v>
                </c:pt>
                <c:pt idx="48">
                  <c:v>48.473081448028275</c:v>
                </c:pt>
                <c:pt idx="49">
                  <c:v>49.540922563189163</c:v>
                </c:pt>
                <c:pt idx="50">
                  <c:v>50.615509591603875</c:v>
                </c:pt>
                <c:pt idx="51">
                  <c:v>51.676547764913366</c:v>
                </c:pt>
                <c:pt idx="52">
                  <c:v>52.751101029579047</c:v>
                </c:pt>
                <c:pt idx="53">
                  <c:v>53.818875071599976</c:v>
                </c:pt>
                <c:pt idx="54">
                  <c:v>54.870728984484529</c:v>
                </c:pt>
                <c:pt idx="55">
                  <c:v>55.924953291583726</c:v>
                </c:pt>
                <c:pt idx="56">
                  <c:v>56.963385981515231</c:v>
                </c:pt>
                <c:pt idx="57">
                  <c:v>58.037891690171058</c:v>
                </c:pt>
                <c:pt idx="58">
                  <c:v>59.053767869603981</c:v>
                </c:pt>
                <c:pt idx="59">
                  <c:v>60.114739519496368</c:v>
                </c:pt>
                <c:pt idx="60">
                  <c:v>61.177853885308473</c:v>
                </c:pt>
                <c:pt idx="61">
                  <c:v>62.207264195613718</c:v>
                </c:pt>
                <c:pt idx="62">
                  <c:v>63.243443687606906</c:v>
                </c:pt>
                <c:pt idx="63">
                  <c:v>64.35628760964849</c:v>
                </c:pt>
                <c:pt idx="64">
                  <c:v>65.401500018086793</c:v>
                </c:pt>
                <c:pt idx="65">
                  <c:v>66.433195442934519</c:v>
                </c:pt>
                <c:pt idx="66">
                  <c:v>67.442262341303035</c:v>
                </c:pt>
                <c:pt idx="67">
                  <c:v>68.48751557993296</c:v>
                </c:pt>
                <c:pt idx="68">
                  <c:v>69.54856649097708</c:v>
                </c:pt>
                <c:pt idx="69">
                  <c:v>70.580327286455613</c:v>
                </c:pt>
                <c:pt idx="70">
                  <c:v>71.612108486866944</c:v>
                </c:pt>
                <c:pt idx="71">
                  <c:v>72.655184037172447</c:v>
                </c:pt>
                <c:pt idx="72">
                  <c:v>73.698209304509575</c:v>
                </c:pt>
                <c:pt idx="73">
                  <c:v>74.714286271202241</c:v>
                </c:pt>
                <c:pt idx="74">
                  <c:v>75.782241654281151</c:v>
                </c:pt>
                <c:pt idx="75">
                  <c:v>76.782596470864178</c:v>
                </c:pt>
                <c:pt idx="76">
                  <c:v>77.828069966406304</c:v>
                </c:pt>
                <c:pt idx="77">
                  <c:v>78.846525400196441</c:v>
                </c:pt>
                <c:pt idx="78">
                  <c:v>79.912309268600026</c:v>
                </c:pt>
                <c:pt idx="79">
                  <c:v>80.933097072293023</c:v>
                </c:pt>
                <c:pt idx="80">
                  <c:v>81.933636130880402</c:v>
                </c:pt>
                <c:pt idx="81">
                  <c:v>82.972539294353012</c:v>
                </c:pt>
                <c:pt idx="82">
                  <c:v>84.006977225811383</c:v>
                </c:pt>
                <c:pt idx="83">
                  <c:v>85.005392403152726</c:v>
                </c:pt>
                <c:pt idx="84">
                  <c:v>86.021873205262452</c:v>
                </c:pt>
                <c:pt idx="85">
                  <c:v>87.047441210284333</c:v>
                </c:pt>
                <c:pt idx="86">
                  <c:v>88.08207714930596</c:v>
                </c:pt>
                <c:pt idx="87">
                  <c:v>89.082952383931712</c:v>
                </c:pt>
                <c:pt idx="88">
                  <c:v>90.149255247216814</c:v>
                </c:pt>
                <c:pt idx="89">
                  <c:v>91.100648498714477</c:v>
                </c:pt>
                <c:pt idx="90">
                  <c:v>92.16483369214248</c:v>
                </c:pt>
                <c:pt idx="91">
                  <c:v>93.132131690305584</c:v>
                </c:pt>
                <c:pt idx="92">
                  <c:v>94.205441814814307</c:v>
                </c:pt>
                <c:pt idx="93">
                  <c:v>95.231476888945878</c:v>
                </c:pt>
                <c:pt idx="94">
                  <c:v>96.185441233561619</c:v>
                </c:pt>
                <c:pt idx="95">
                  <c:v>97.200338590234736</c:v>
                </c:pt>
                <c:pt idx="96">
                  <c:v>98.152248672259816</c:v>
                </c:pt>
                <c:pt idx="97">
                  <c:v>98.804349583312799</c:v>
                </c:pt>
                <c:pt idx="98">
                  <c:v>99.738310283177412</c:v>
                </c:pt>
                <c:pt idx="99">
                  <c:v>100.73321225139885</c:v>
                </c:pt>
                <c:pt idx="100">
                  <c:v>101.65605115388763</c:v>
                </c:pt>
                <c:pt idx="101">
                  <c:v>102.59249352835862</c:v>
                </c:pt>
                <c:pt idx="102">
                  <c:v>103.49079978483032</c:v>
                </c:pt>
                <c:pt idx="103">
                  <c:v>104.39810217504676</c:v>
                </c:pt>
                <c:pt idx="104">
                  <c:v>13.837814264539055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79D-47BE-AAE6-2F0E82E67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5423768"/>
        <c:axId val="415424160"/>
        <c:extLst>
          <c:ext xmlns:c15="http://schemas.microsoft.com/office/drawing/2012/chart" uri="{02D57815-91ED-43cb-92C2-25804820EDAC}">
            <c15:filteredScatterSeries>
              <c15:ser>
                <c:idx val="9"/>
                <c:order val="9"/>
                <c:tx>
                  <c:v>S1(water)(DMTA)</c:v>
                </c:tx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'S1(water)(DMTA)'!$G$7:$G$116</c15:sqref>
                        </c15:formulaRef>
                      </c:ext>
                    </c:extLst>
                    <c:numCache>
                      <c:formatCode>General</c:formatCode>
                      <c:ptCount val="110"/>
                      <c:pt idx="0">
                        <c:v>0</c:v>
                      </c:pt>
                      <c:pt idx="1">
                        <c:v>8.8875000000000087E-5</c:v>
                      </c:pt>
                      <c:pt idx="2">
                        <c:v>1.6886250000000015E-4</c:v>
                      </c:pt>
                      <c:pt idx="3">
                        <c:v>2.4884999999999995E-4</c:v>
                      </c:pt>
                      <c:pt idx="4">
                        <c:v>3.3772500000000004E-4</c:v>
                      </c:pt>
                      <c:pt idx="5">
                        <c:v>4.1771250000000016E-4</c:v>
                      </c:pt>
                      <c:pt idx="6">
                        <c:v>4.976999999999999E-4</c:v>
                      </c:pt>
                      <c:pt idx="7">
                        <c:v>5.865750000000001E-4</c:v>
                      </c:pt>
                      <c:pt idx="8">
                        <c:v>6.6656250000000016E-4</c:v>
                      </c:pt>
                      <c:pt idx="9">
                        <c:v>7.4655000000000023E-4</c:v>
                      </c:pt>
                      <c:pt idx="10">
                        <c:v>8.354250000000001E-4</c:v>
                      </c:pt>
                      <c:pt idx="11">
                        <c:v>9.1541250000000017E-4</c:v>
                      </c:pt>
                      <c:pt idx="12">
                        <c:v>9.9540000000000023E-4</c:v>
                      </c:pt>
                      <c:pt idx="13">
                        <c:v>1.0842750000000002E-3</c:v>
                      </c:pt>
                      <c:pt idx="14">
                        <c:v>1.1642625000000001E-3</c:v>
                      </c:pt>
                      <c:pt idx="15">
                        <c:v>1.2442500000000001E-3</c:v>
                      </c:pt>
                      <c:pt idx="16">
                        <c:v>1.3331250000000003E-3</c:v>
                      </c:pt>
                      <c:pt idx="17">
                        <c:v>1.4131125E-3</c:v>
                      </c:pt>
                      <c:pt idx="18">
                        <c:v>1.4931E-3</c:v>
                      </c:pt>
                      <c:pt idx="19">
                        <c:v>1.5819750000000002E-3</c:v>
                      </c:pt>
                      <c:pt idx="20">
                        <c:v>1.6619624999999999E-3</c:v>
                      </c:pt>
                      <c:pt idx="21">
                        <c:v>1.7419500000000004E-3</c:v>
                      </c:pt>
                      <c:pt idx="22">
                        <c:v>1.8308250000000003E-3</c:v>
                      </c:pt>
                      <c:pt idx="23">
                        <c:v>1.9108125000000002E-3</c:v>
                      </c:pt>
                      <c:pt idx="24">
                        <c:v>1.9908000000000005E-3</c:v>
                      </c:pt>
                      <c:pt idx="25">
                        <c:v>2.0796750000000004E-3</c:v>
                      </c:pt>
                      <c:pt idx="26">
                        <c:v>2.1596624999999999E-3</c:v>
                      </c:pt>
                      <c:pt idx="27">
                        <c:v>2.2396500000000001E-3</c:v>
                      </c:pt>
                      <c:pt idx="28">
                        <c:v>2.3285250000000001E-3</c:v>
                      </c:pt>
                      <c:pt idx="29">
                        <c:v>2.4085125E-3</c:v>
                      </c:pt>
                      <c:pt idx="30">
                        <c:v>2.4885000000000003E-3</c:v>
                      </c:pt>
                      <c:pt idx="31">
                        <c:v>2.5773750000000007E-3</c:v>
                      </c:pt>
                      <c:pt idx="32">
                        <c:v>2.6573625000000001E-3</c:v>
                      </c:pt>
                      <c:pt idx="33">
                        <c:v>2.7373499999999999E-3</c:v>
                      </c:pt>
                      <c:pt idx="34">
                        <c:v>2.8262249999999999E-3</c:v>
                      </c:pt>
                      <c:pt idx="35">
                        <c:v>2.9062125000000006E-3</c:v>
                      </c:pt>
                      <c:pt idx="36">
                        <c:v>2.9862000000000001E-3</c:v>
                      </c:pt>
                      <c:pt idx="37">
                        <c:v>3.0750749999999992E-3</c:v>
                      </c:pt>
                      <c:pt idx="38">
                        <c:v>3.1550624999999999E-3</c:v>
                      </c:pt>
                      <c:pt idx="39">
                        <c:v>3.2350500000000006E-3</c:v>
                      </c:pt>
                      <c:pt idx="40">
                        <c:v>3.3239249999999997E-3</c:v>
                      </c:pt>
                      <c:pt idx="41">
                        <c:v>3.4039125000000004E-3</c:v>
                      </c:pt>
                      <c:pt idx="42">
                        <c:v>3.4839000000000007E-3</c:v>
                      </c:pt>
                      <c:pt idx="43">
                        <c:v>3.5727750000000003E-3</c:v>
                      </c:pt>
                      <c:pt idx="44">
                        <c:v>3.6527625000000001E-3</c:v>
                      </c:pt>
                      <c:pt idx="45">
                        <c:v>3.7327500000000008E-3</c:v>
                      </c:pt>
                      <c:pt idx="46">
                        <c:v>3.8216250000000004E-3</c:v>
                      </c:pt>
                      <c:pt idx="47">
                        <c:v>3.9016125000000002E-3</c:v>
                      </c:pt>
                      <c:pt idx="48">
                        <c:v>3.9816000000000009E-3</c:v>
                      </c:pt>
                      <c:pt idx="49">
                        <c:v>4.0704750000000005E-3</c:v>
                      </c:pt>
                      <c:pt idx="50">
                        <c:v>4.1504624999999995E-3</c:v>
                      </c:pt>
                      <c:pt idx="51">
                        <c:v>4.2304500000000002E-3</c:v>
                      </c:pt>
                      <c:pt idx="52">
                        <c:v>4.3193249999999997E-3</c:v>
                      </c:pt>
                      <c:pt idx="53">
                        <c:v>4.3993124999999996E-3</c:v>
                      </c:pt>
                      <c:pt idx="54">
                        <c:v>4.4793000000000003E-3</c:v>
                      </c:pt>
                      <c:pt idx="55">
                        <c:v>4.5681750000000007E-3</c:v>
                      </c:pt>
                      <c:pt idx="56">
                        <c:v>4.6481624999999997E-3</c:v>
                      </c:pt>
                      <c:pt idx="57">
                        <c:v>4.7281500000000004E-3</c:v>
                      </c:pt>
                      <c:pt idx="58">
                        <c:v>4.817025E-3</c:v>
                      </c:pt>
                      <c:pt idx="59">
                        <c:v>4.8970125000000007E-3</c:v>
                      </c:pt>
                      <c:pt idx="60">
                        <c:v>4.9770000000000005E-3</c:v>
                      </c:pt>
                      <c:pt idx="61">
                        <c:v>5.0658750000000001E-3</c:v>
                      </c:pt>
                      <c:pt idx="62">
                        <c:v>5.1458624999999999E-3</c:v>
                      </c:pt>
                      <c:pt idx="63">
                        <c:v>5.2258499999999998E-3</c:v>
                      </c:pt>
                      <c:pt idx="64">
                        <c:v>5.3147250000000002E-3</c:v>
                      </c:pt>
                      <c:pt idx="65">
                        <c:v>5.3947124999999992E-3</c:v>
                      </c:pt>
                      <c:pt idx="66">
                        <c:v>5.4746999999999999E-3</c:v>
                      </c:pt>
                      <c:pt idx="67">
                        <c:v>5.5635750000000003E-3</c:v>
                      </c:pt>
                      <c:pt idx="68">
                        <c:v>5.6435625000000001E-3</c:v>
                      </c:pt>
                      <c:pt idx="69">
                        <c:v>5.7235500000000009E-3</c:v>
                      </c:pt>
                      <c:pt idx="70">
                        <c:v>5.8124250000000013E-3</c:v>
                      </c:pt>
                      <c:pt idx="71">
                        <c:v>5.8924125000000003E-3</c:v>
                      </c:pt>
                      <c:pt idx="72">
                        <c:v>5.9724000000000001E-3</c:v>
                      </c:pt>
                      <c:pt idx="73">
                        <c:v>6.0612750000000014E-3</c:v>
                      </c:pt>
                      <c:pt idx="74">
                        <c:v>6.1412625000000012E-3</c:v>
                      </c:pt>
                      <c:pt idx="75">
                        <c:v>6.2212499999999993E-3</c:v>
                      </c:pt>
                      <c:pt idx="76">
                        <c:v>6.3101249999999998E-3</c:v>
                      </c:pt>
                      <c:pt idx="77">
                        <c:v>6.3901125000000005E-3</c:v>
                      </c:pt>
                      <c:pt idx="78">
                        <c:v>6.4701000000000012E-3</c:v>
                      </c:pt>
                      <c:pt idx="79">
                        <c:v>6.5589749999999999E-3</c:v>
                      </c:pt>
                      <c:pt idx="80">
                        <c:v>6.6389625000000006E-3</c:v>
                      </c:pt>
                      <c:pt idx="81">
                        <c:v>6.7189500000000004E-3</c:v>
                      </c:pt>
                      <c:pt idx="82">
                        <c:v>6.8078250000000009E-3</c:v>
                      </c:pt>
                      <c:pt idx="83">
                        <c:v>6.8878125000000016E-3</c:v>
                      </c:pt>
                      <c:pt idx="84">
                        <c:v>6.9678000000000014E-3</c:v>
                      </c:pt>
                      <c:pt idx="85">
                        <c:v>7.0566749999999992E-3</c:v>
                      </c:pt>
                      <c:pt idx="86">
                        <c:v>7.1366624999999991E-3</c:v>
                      </c:pt>
                      <c:pt idx="87">
                        <c:v>7.2166499999999998E-3</c:v>
                      </c:pt>
                      <c:pt idx="88">
                        <c:v>7.3055249999999993E-3</c:v>
                      </c:pt>
                      <c:pt idx="89">
                        <c:v>7.3855125000000001E-3</c:v>
                      </c:pt>
                      <c:pt idx="90">
                        <c:v>7.4655000000000008E-3</c:v>
                      </c:pt>
                      <c:pt idx="91">
                        <c:v>7.5543749999999995E-3</c:v>
                      </c:pt>
                      <c:pt idx="92">
                        <c:v>7.6343625000000002E-3</c:v>
                      </c:pt>
                      <c:pt idx="93">
                        <c:v>7.7143500000000009E-3</c:v>
                      </c:pt>
                      <c:pt idx="94">
                        <c:v>7.8032250000000004E-3</c:v>
                      </c:pt>
                      <c:pt idx="95">
                        <c:v>7.8832125000000003E-3</c:v>
                      </c:pt>
                      <c:pt idx="96">
                        <c:v>7.9632000000000019E-3</c:v>
                      </c:pt>
                      <c:pt idx="97">
                        <c:v>8.0520750000000006E-3</c:v>
                      </c:pt>
                      <c:pt idx="98">
                        <c:v>8.1320624999999987E-3</c:v>
                      </c:pt>
                      <c:pt idx="99">
                        <c:v>8.2120500000000003E-3</c:v>
                      </c:pt>
                      <c:pt idx="100">
                        <c:v>8.3009249999999989E-3</c:v>
                      </c:pt>
                      <c:pt idx="101">
                        <c:v>8.3809124999999988E-3</c:v>
                      </c:pt>
                      <c:pt idx="102">
                        <c:v>8.4609000000000004E-3</c:v>
                      </c:pt>
                      <c:pt idx="103">
                        <c:v>8.5497750000000008E-3</c:v>
                      </c:pt>
                      <c:pt idx="104">
                        <c:v>8.6297625000000006E-3</c:v>
                      </c:pt>
                      <c:pt idx="105">
                        <c:v>8.7097500000000005E-3</c:v>
                      </c:pt>
                      <c:pt idx="106">
                        <c:v>8.7986249999999992E-3</c:v>
                      </c:pt>
                      <c:pt idx="107">
                        <c:v>8.8786125000000007E-3</c:v>
                      </c:pt>
                      <c:pt idx="108">
                        <c:v>8.9586000000000006E-3</c:v>
                      </c:pt>
                      <c:pt idx="109">
                        <c:v>9.0208125000000011E-3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'S1(water)(DMTA)'!$F$7:$F$116</c15:sqref>
                        </c15:formulaRef>
                      </c:ext>
                    </c:extLst>
                    <c:numCache>
                      <c:formatCode>General</c:formatCode>
                      <c:ptCount val="110"/>
                      <c:pt idx="0">
                        <c:v>0.92659028772249963</c:v>
                      </c:pt>
                      <c:pt idx="1">
                        <c:v>1.3705897273958458</c:v>
                      </c:pt>
                      <c:pt idx="2">
                        <c:v>2.1198198630739959</c:v>
                      </c:pt>
                      <c:pt idx="3">
                        <c:v>3.3215196684923827</c:v>
                      </c:pt>
                      <c:pt idx="4">
                        <c:v>4.5401485612990049</c:v>
                      </c:pt>
                      <c:pt idx="5">
                        <c:v>5.0137615166699474</c:v>
                      </c:pt>
                      <c:pt idx="6">
                        <c:v>6.2578185503693708</c:v>
                      </c:pt>
                      <c:pt idx="7">
                        <c:v>7.6254989088070317</c:v>
                      </c:pt>
                      <c:pt idx="8">
                        <c:v>8.628153997982654</c:v>
                      </c:pt>
                      <c:pt idx="9">
                        <c:v>9.5560276631566179</c:v>
                      </c:pt>
                      <c:pt idx="10">
                        <c:v>10.808113938556895</c:v>
                      </c:pt>
                      <c:pt idx="11">
                        <c:v>11.889437002460179</c:v>
                      </c:pt>
                      <c:pt idx="12">
                        <c:v>12.861849002272399</c:v>
                      </c:pt>
                      <c:pt idx="13">
                        <c:v>14.192551162624804</c:v>
                      </c:pt>
                      <c:pt idx="14">
                        <c:v>15.062375324247753</c:v>
                      </c:pt>
                      <c:pt idx="15">
                        <c:v>16.218004951854351</c:v>
                      </c:pt>
                      <c:pt idx="16">
                        <c:v>17.367059522747777</c:v>
                      </c:pt>
                      <c:pt idx="17">
                        <c:v>18.637696217305315</c:v>
                      </c:pt>
                      <c:pt idx="18">
                        <c:v>19.944498574005834</c:v>
                      </c:pt>
                      <c:pt idx="19">
                        <c:v>20.86076596208239</c:v>
                      </c:pt>
                      <c:pt idx="20">
                        <c:v>22.152456293395307</c:v>
                      </c:pt>
                      <c:pt idx="21">
                        <c:v>23.173185508278628</c:v>
                      </c:pt>
                      <c:pt idx="22">
                        <c:v>24.430474169748393</c:v>
                      </c:pt>
                      <c:pt idx="23">
                        <c:v>25.47878183159623</c:v>
                      </c:pt>
                      <c:pt idx="24">
                        <c:v>26.625121615322197</c:v>
                      </c:pt>
                      <c:pt idx="25">
                        <c:v>27.984521676154131</c:v>
                      </c:pt>
                      <c:pt idx="26">
                        <c:v>28.889748474483042</c:v>
                      </c:pt>
                      <c:pt idx="27">
                        <c:v>30.317344563633235</c:v>
                      </c:pt>
                      <c:pt idx="28">
                        <c:v>31.324678721529452</c:v>
                      </c:pt>
                      <c:pt idx="29">
                        <c:v>32.430161706236547</c:v>
                      </c:pt>
                      <c:pt idx="30">
                        <c:v>33.729606643133131</c:v>
                      </c:pt>
                      <c:pt idx="31">
                        <c:v>35.190883177493809</c:v>
                      </c:pt>
                      <c:pt idx="32">
                        <c:v>35.974256275646837</c:v>
                      </c:pt>
                      <c:pt idx="33">
                        <c:v>36.827950692958183</c:v>
                      </c:pt>
                      <c:pt idx="34">
                        <c:v>38.161130288235043</c:v>
                      </c:pt>
                      <c:pt idx="35">
                        <c:v>39.79282196494799</c:v>
                      </c:pt>
                      <c:pt idx="36">
                        <c:v>40.610143735855907</c:v>
                      </c:pt>
                      <c:pt idx="37">
                        <c:v>42.203197588816934</c:v>
                      </c:pt>
                      <c:pt idx="38">
                        <c:v>42.954369757577268</c:v>
                      </c:pt>
                      <c:pt idx="39">
                        <c:v>44.543186368395666</c:v>
                      </c:pt>
                      <c:pt idx="40">
                        <c:v>45.302683627139686</c:v>
                      </c:pt>
                      <c:pt idx="41">
                        <c:v>46.688919109205898</c:v>
                      </c:pt>
                      <c:pt idx="42">
                        <c:v>47.740496903619743</c:v>
                      </c:pt>
                      <c:pt idx="43">
                        <c:v>48.495666575970766</c:v>
                      </c:pt>
                      <c:pt idx="44">
                        <c:v>49.775232517846234</c:v>
                      </c:pt>
                      <c:pt idx="45">
                        <c:v>51.135744901768668</c:v>
                      </c:pt>
                      <c:pt idx="46">
                        <c:v>52.00380745957041</c:v>
                      </c:pt>
                      <c:pt idx="47">
                        <c:v>53.176732921677868</c:v>
                      </c:pt>
                      <c:pt idx="48">
                        <c:v>54.511586477135943</c:v>
                      </c:pt>
                      <c:pt idx="49">
                        <c:v>55.607612589193238</c:v>
                      </c:pt>
                      <c:pt idx="50">
                        <c:v>56.857183576846545</c:v>
                      </c:pt>
                      <c:pt idx="51">
                        <c:v>58.255890059097332</c:v>
                      </c:pt>
                      <c:pt idx="52">
                        <c:v>59.264509905842104</c:v>
                      </c:pt>
                      <c:pt idx="53">
                        <c:v>60.430933392405173</c:v>
                      </c:pt>
                      <c:pt idx="54">
                        <c:v>61.61652299994207</c:v>
                      </c:pt>
                      <c:pt idx="55">
                        <c:v>62.83819413258712</c:v>
                      </c:pt>
                      <c:pt idx="56">
                        <c:v>63.932155578389136</c:v>
                      </c:pt>
                      <c:pt idx="57">
                        <c:v>65.145426454004749</c:v>
                      </c:pt>
                      <c:pt idx="58">
                        <c:v>66.328743715458756</c:v>
                      </c:pt>
                      <c:pt idx="59">
                        <c:v>67.554796915451703</c:v>
                      </c:pt>
                      <c:pt idx="60">
                        <c:v>68.915068496174783</c:v>
                      </c:pt>
                      <c:pt idx="61">
                        <c:v>69.913056654359451</c:v>
                      </c:pt>
                      <c:pt idx="62">
                        <c:v>70.970826603643104</c:v>
                      </c:pt>
                      <c:pt idx="63">
                        <c:v>72.069085818624345</c:v>
                      </c:pt>
                      <c:pt idx="64">
                        <c:v>73.316373938145546</c:v>
                      </c:pt>
                      <c:pt idx="65">
                        <c:v>74.293238865609396</c:v>
                      </c:pt>
                      <c:pt idx="66">
                        <c:v>75.687653102538818</c:v>
                      </c:pt>
                      <c:pt idx="67">
                        <c:v>76.566472190107461</c:v>
                      </c:pt>
                      <c:pt idx="68">
                        <c:v>78.067434405325812</c:v>
                      </c:pt>
                      <c:pt idx="69">
                        <c:v>78.575751283798041</c:v>
                      </c:pt>
                      <c:pt idx="70">
                        <c:v>79.96590774769524</c:v>
                      </c:pt>
                      <c:pt idx="71">
                        <c:v>82.0761582304592</c:v>
                      </c:pt>
                      <c:pt idx="72">
                        <c:v>82.825278647225659</c:v>
                      </c:pt>
                      <c:pt idx="73">
                        <c:v>84.481790828105247</c:v>
                      </c:pt>
                      <c:pt idx="74">
                        <c:v>85.277850087416894</c:v>
                      </c:pt>
                      <c:pt idx="75">
                        <c:v>86.661849592770892</c:v>
                      </c:pt>
                      <c:pt idx="76">
                        <c:v>87.749754051926729</c:v>
                      </c:pt>
                      <c:pt idx="77">
                        <c:v>89.135964671480551</c:v>
                      </c:pt>
                      <c:pt idx="78">
                        <c:v>89.966277178773268</c:v>
                      </c:pt>
                      <c:pt idx="79">
                        <c:v>91.099065300627487</c:v>
                      </c:pt>
                      <c:pt idx="80">
                        <c:v>92.344833509168254</c:v>
                      </c:pt>
                      <c:pt idx="81">
                        <c:v>93.43941975976783</c:v>
                      </c:pt>
                      <c:pt idx="82">
                        <c:v>94.649060922274856</c:v>
                      </c:pt>
                      <c:pt idx="83">
                        <c:v>95.773579090900455</c:v>
                      </c:pt>
                      <c:pt idx="84">
                        <c:v>97.18996387778499</c:v>
                      </c:pt>
                      <c:pt idx="85">
                        <c:v>98.165498444145499</c:v>
                      </c:pt>
                      <c:pt idx="86">
                        <c:v>99.475508166730336</c:v>
                      </c:pt>
                      <c:pt idx="87">
                        <c:v>100.68760040632436</c:v>
                      </c:pt>
                      <c:pt idx="88">
                        <c:v>101.51424949440968</c:v>
                      </c:pt>
                      <c:pt idx="89">
                        <c:v>103.04811272777931</c:v>
                      </c:pt>
                      <c:pt idx="90">
                        <c:v>103.89191944938408</c:v>
                      </c:pt>
                      <c:pt idx="91">
                        <c:v>105.065997068437</c:v>
                      </c:pt>
                      <c:pt idx="92">
                        <c:v>106.34448081351711</c:v>
                      </c:pt>
                      <c:pt idx="93">
                        <c:v>107.3823452939796</c:v>
                      </c:pt>
                      <c:pt idx="94">
                        <c:v>108.91027259604131</c:v>
                      </c:pt>
                      <c:pt idx="95">
                        <c:v>109.86522970256497</c:v>
                      </c:pt>
                      <c:pt idx="96">
                        <c:v>111.03966590518986</c:v>
                      </c:pt>
                      <c:pt idx="97">
                        <c:v>111.87559622342891</c:v>
                      </c:pt>
                      <c:pt idx="98">
                        <c:v>112.90962087345166</c:v>
                      </c:pt>
                      <c:pt idx="99">
                        <c:v>114.416624540659</c:v>
                      </c:pt>
                      <c:pt idx="100">
                        <c:v>115.4466921509953</c:v>
                      </c:pt>
                      <c:pt idx="101">
                        <c:v>117.00928226494318</c:v>
                      </c:pt>
                      <c:pt idx="102">
                        <c:v>117.62616089653859</c:v>
                      </c:pt>
                      <c:pt idx="103">
                        <c:v>118.9675589489989</c:v>
                      </c:pt>
                      <c:pt idx="104">
                        <c:v>120.1534075027146</c:v>
                      </c:pt>
                      <c:pt idx="105">
                        <c:v>121.17745595069567</c:v>
                      </c:pt>
                      <c:pt idx="106">
                        <c:v>122.28700067702685</c:v>
                      </c:pt>
                      <c:pt idx="107">
                        <c:v>123.87793624841639</c:v>
                      </c:pt>
                      <c:pt idx="108">
                        <c:v>124.77874761636114</c:v>
                      </c:pt>
                      <c:pt idx="109">
                        <c:v>61.901171961537166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9-E79D-47BE-AAE6-2F0E82E679D6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S7(water)(DMTA)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'S7(water)(DMTA)'!$G$7:$G$136</c15:sqref>
                        </c15:formulaRef>
                      </c:ext>
                    </c:extLst>
                    <c:numCache>
                      <c:formatCode>General</c:formatCode>
                      <c:ptCount val="13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8.1448875000000065E-5</c:v>
                      </c:pt>
                      <c:pt idx="9">
                        <c:v>1.7194762500000017E-4</c:v>
                      </c:pt>
                      <c:pt idx="10">
                        <c:v>2.5339649999999998E-4</c:v>
                      </c:pt>
                      <c:pt idx="11">
                        <c:v>3.3484537500000003E-4</c:v>
                      </c:pt>
                      <c:pt idx="12">
                        <c:v>4.2534412500000007E-4</c:v>
                      </c:pt>
                      <c:pt idx="13">
                        <c:v>5.0679300000000007E-4</c:v>
                      </c:pt>
                      <c:pt idx="14">
                        <c:v>5.8824187499999995E-4</c:v>
                      </c:pt>
                      <c:pt idx="15">
                        <c:v>6.7874062500000016E-4</c:v>
                      </c:pt>
                      <c:pt idx="16">
                        <c:v>7.6018950000000004E-4</c:v>
                      </c:pt>
                      <c:pt idx="17">
                        <c:v>8.4163837500000004E-4</c:v>
                      </c:pt>
                      <c:pt idx="18">
                        <c:v>9.3213712500000013E-4</c:v>
                      </c:pt>
                      <c:pt idx="19">
                        <c:v>1.0135860000000001E-3</c:v>
                      </c:pt>
                      <c:pt idx="20">
                        <c:v>1.0950348749999999E-3</c:v>
                      </c:pt>
                      <c:pt idx="21">
                        <c:v>1.185533625E-3</c:v>
                      </c:pt>
                      <c:pt idx="22">
                        <c:v>1.2669825000000002E-3</c:v>
                      </c:pt>
                      <c:pt idx="23">
                        <c:v>1.3574812499999999E-3</c:v>
                      </c:pt>
                      <c:pt idx="24">
                        <c:v>1.4389301250000001E-3</c:v>
                      </c:pt>
                      <c:pt idx="25">
                        <c:v>1.5203790000000001E-3</c:v>
                      </c:pt>
                      <c:pt idx="26">
                        <c:v>1.6108777500000002E-3</c:v>
                      </c:pt>
                      <c:pt idx="27">
                        <c:v>1.692326625E-3</c:v>
                      </c:pt>
                      <c:pt idx="28">
                        <c:v>1.7737755000000002E-3</c:v>
                      </c:pt>
                      <c:pt idx="29">
                        <c:v>1.855224375E-3</c:v>
                      </c:pt>
                      <c:pt idx="30">
                        <c:v>1.945723125E-3</c:v>
                      </c:pt>
                      <c:pt idx="31">
                        <c:v>2.0271720000000003E-3</c:v>
                      </c:pt>
                      <c:pt idx="32">
                        <c:v>2.1086208749999998E-3</c:v>
                      </c:pt>
                      <c:pt idx="33">
                        <c:v>2.1991196249999999E-3</c:v>
                      </c:pt>
                      <c:pt idx="34">
                        <c:v>2.2805684999999999E-3</c:v>
                      </c:pt>
                      <c:pt idx="35">
                        <c:v>2.3620173749999999E-3</c:v>
                      </c:pt>
                      <c:pt idx="36">
                        <c:v>2.452516125E-3</c:v>
                      </c:pt>
                      <c:pt idx="37">
                        <c:v>2.5339650000000004E-3</c:v>
                      </c:pt>
                      <c:pt idx="38">
                        <c:v>2.6154138750000004E-3</c:v>
                      </c:pt>
                      <c:pt idx="39">
                        <c:v>2.7059126250000005E-3</c:v>
                      </c:pt>
                      <c:pt idx="40">
                        <c:v>2.7873614999999997E-3</c:v>
                      </c:pt>
                      <c:pt idx="41">
                        <c:v>2.8688103750000005E-3</c:v>
                      </c:pt>
                      <c:pt idx="42">
                        <c:v>2.9593091250000002E-3</c:v>
                      </c:pt>
                      <c:pt idx="43">
                        <c:v>3.0407580000000002E-3</c:v>
                      </c:pt>
                      <c:pt idx="44">
                        <c:v>3.1222068749999997E-3</c:v>
                      </c:pt>
                      <c:pt idx="45">
                        <c:v>3.2127056249999998E-3</c:v>
                      </c:pt>
                      <c:pt idx="46">
                        <c:v>3.2941544999999998E-3</c:v>
                      </c:pt>
                      <c:pt idx="47">
                        <c:v>3.3846532499999999E-3</c:v>
                      </c:pt>
                      <c:pt idx="48">
                        <c:v>3.4661021250000004E-3</c:v>
                      </c:pt>
                      <c:pt idx="49">
                        <c:v>3.5475510000000003E-3</c:v>
                      </c:pt>
                      <c:pt idx="50">
                        <c:v>3.6289998750000003E-3</c:v>
                      </c:pt>
                      <c:pt idx="51">
                        <c:v>3.719498625E-3</c:v>
                      </c:pt>
                      <c:pt idx="52">
                        <c:v>3.8009475000000009E-3</c:v>
                      </c:pt>
                      <c:pt idx="53">
                        <c:v>3.8823963750000009E-3</c:v>
                      </c:pt>
                      <c:pt idx="54">
                        <c:v>3.9728951250000005E-3</c:v>
                      </c:pt>
                      <c:pt idx="55">
                        <c:v>4.0543439999999997E-3</c:v>
                      </c:pt>
                      <c:pt idx="56">
                        <c:v>4.1357928749999997E-3</c:v>
                      </c:pt>
                      <c:pt idx="57">
                        <c:v>4.2262916249999997E-3</c:v>
                      </c:pt>
                      <c:pt idx="58">
                        <c:v>4.3077404999999997E-3</c:v>
                      </c:pt>
                      <c:pt idx="59">
                        <c:v>4.3891893749999997E-3</c:v>
                      </c:pt>
                      <c:pt idx="60">
                        <c:v>4.4796881249999998E-3</c:v>
                      </c:pt>
                      <c:pt idx="61">
                        <c:v>4.5611369999999998E-3</c:v>
                      </c:pt>
                      <c:pt idx="62">
                        <c:v>4.6425858750000007E-3</c:v>
                      </c:pt>
                      <c:pt idx="63">
                        <c:v>4.7330846249999999E-3</c:v>
                      </c:pt>
                      <c:pt idx="64">
                        <c:v>4.8145334999999999E-3</c:v>
                      </c:pt>
                      <c:pt idx="65">
                        <c:v>4.8959823750000008E-3</c:v>
                      </c:pt>
                      <c:pt idx="66">
                        <c:v>4.986481125E-3</c:v>
                      </c:pt>
                      <c:pt idx="67">
                        <c:v>5.0679300000000009E-3</c:v>
                      </c:pt>
                      <c:pt idx="68">
                        <c:v>5.1493788749999991E-3</c:v>
                      </c:pt>
                      <c:pt idx="69">
                        <c:v>5.2398776250000001E-3</c:v>
                      </c:pt>
                      <c:pt idx="70">
                        <c:v>5.3213265000000001E-3</c:v>
                      </c:pt>
                      <c:pt idx="71">
                        <c:v>5.4027753749999992E-3</c:v>
                      </c:pt>
                      <c:pt idx="72">
                        <c:v>5.4932741249999993E-3</c:v>
                      </c:pt>
                      <c:pt idx="73">
                        <c:v>5.5747229999999993E-3</c:v>
                      </c:pt>
                      <c:pt idx="74">
                        <c:v>5.6561718750000002E-3</c:v>
                      </c:pt>
                      <c:pt idx="75">
                        <c:v>5.7466706250000003E-3</c:v>
                      </c:pt>
                      <c:pt idx="76">
                        <c:v>5.8281194999999994E-3</c:v>
                      </c:pt>
                      <c:pt idx="77">
                        <c:v>5.9186182500000004E-3</c:v>
                      </c:pt>
                      <c:pt idx="78">
                        <c:v>6.0000671250000004E-3</c:v>
                      </c:pt>
                      <c:pt idx="79">
                        <c:v>6.0815160000000004E-3</c:v>
                      </c:pt>
                      <c:pt idx="80">
                        <c:v>6.1629648749999995E-3</c:v>
                      </c:pt>
                      <c:pt idx="81">
                        <c:v>6.2534636250000004E-3</c:v>
                      </c:pt>
                      <c:pt idx="82">
                        <c:v>6.3349125000000004E-3</c:v>
                      </c:pt>
                      <c:pt idx="83">
                        <c:v>6.4254112500000014E-3</c:v>
                      </c:pt>
                      <c:pt idx="84">
                        <c:v>6.5068601250000005E-3</c:v>
                      </c:pt>
                      <c:pt idx="85">
                        <c:v>6.5883089999999997E-3</c:v>
                      </c:pt>
                      <c:pt idx="86">
                        <c:v>6.6697578749999997E-3</c:v>
                      </c:pt>
                      <c:pt idx="87">
                        <c:v>6.7602566250000006E-3</c:v>
                      </c:pt>
                      <c:pt idx="88">
                        <c:v>6.8417054999999997E-3</c:v>
                      </c:pt>
                      <c:pt idx="89">
                        <c:v>6.9231543750000006E-3</c:v>
                      </c:pt>
                      <c:pt idx="90">
                        <c:v>7.0136531249999998E-3</c:v>
                      </c:pt>
                      <c:pt idx="91">
                        <c:v>7.0951020000000007E-3</c:v>
                      </c:pt>
                      <c:pt idx="92">
                        <c:v>7.1765508749999998E-3</c:v>
                      </c:pt>
                      <c:pt idx="93">
                        <c:v>7.2670496250000008E-3</c:v>
                      </c:pt>
                      <c:pt idx="94">
                        <c:v>7.3484984999999999E-3</c:v>
                      </c:pt>
                      <c:pt idx="95">
                        <c:v>7.4299473749999999E-3</c:v>
                      </c:pt>
                      <c:pt idx="96">
                        <c:v>7.5204461250000009E-3</c:v>
                      </c:pt>
                      <c:pt idx="97">
                        <c:v>7.6018950000000017E-3</c:v>
                      </c:pt>
                      <c:pt idx="98">
                        <c:v>7.6833438749999991E-3</c:v>
                      </c:pt>
                      <c:pt idx="99">
                        <c:v>7.7738426250000001E-3</c:v>
                      </c:pt>
                      <c:pt idx="100">
                        <c:v>7.8552915000000001E-3</c:v>
                      </c:pt>
                      <c:pt idx="101">
                        <c:v>7.936740375000001E-3</c:v>
                      </c:pt>
                      <c:pt idx="102">
                        <c:v>8.0272391250000002E-3</c:v>
                      </c:pt>
                      <c:pt idx="103">
                        <c:v>8.108688000000001E-3</c:v>
                      </c:pt>
                      <c:pt idx="104">
                        <c:v>8.1901368749999984E-3</c:v>
                      </c:pt>
                      <c:pt idx="105">
                        <c:v>8.2806356249999994E-3</c:v>
                      </c:pt>
                      <c:pt idx="106">
                        <c:v>8.3620845000000003E-3</c:v>
                      </c:pt>
                      <c:pt idx="107">
                        <c:v>8.4525832499999995E-3</c:v>
                      </c:pt>
                      <c:pt idx="108">
                        <c:v>8.5340321250000004E-3</c:v>
                      </c:pt>
                      <c:pt idx="109">
                        <c:v>8.6154810000000012E-3</c:v>
                      </c:pt>
                      <c:pt idx="110">
                        <c:v>8.6969298750000004E-3</c:v>
                      </c:pt>
                      <c:pt idx="111">
                        <c:v>8.7874286250000013E-3</c:v>
                      </c:pt>
                      <c:pt idx="112">
                        <c:v>8.8688775000000004E-3</c:v>
                      </c:pt>
                      <c:pt idx="113">
                        <c:v>8.9503263750000013E-3</c:v>
                      </c:pt>
                      <c:pt idx="114">
                        <c:v>9.0408251249999988E-3</c:v>
                      </c:pt>
                      <c:pt idx="115">
                        <c:v>9.1222739999999997E-3</c:v>
                      </c:pt>
                      <c:pt idx="116">
                        <c:v>9.2037228749999988E-3</c:v>
                      </c:pt>
                      <c:pt idx="117">
                        <c:v>9.294221624999998E-3</c:v>
                      </c:pt>
                      <c:pt idx="118">
                        <c:v>9.3756705000000006E-3</c:v>
                      </c:pt>
                      <c:pt idx="119">
                        <c:v>9.4571193749999997E-3</c:v>
                      </c:pt>
                      <c:pt idx="120">
                        <c:v>9.5476181250000007E-3</c:v>
                      </c:pt>
                      <c:pt idx="121">
                        <c:v>9.6290669999999998E-3</c:v>
                      </c:pt>
                      <c:pt idx="122">
                        <c:v>9.7195657500000008E-3</c:v>
                      </c:pt>
                      <c:pt idx="123">
                        <c:v>9.8010146249999982E-3</c:v>
                      </c:pt>
                      <c:pt idx="124">
                        <c:v>9.8824635000000008E-3</c:v>
                      </c:pt>
                      <c:pt idx="125">
                        <c:v>9.9639123749999999E-3</c:v>
                      </c:pt>
                      <c:pt idx="126">
                        <c:v>1.0054411125000001E-2</c:v>
                      </c:pt>
                      <c:pt idx="127">
                        <c:v>1.0135859999999998E-2</c:v>
                      </c:pt>
                      <c:pt idx="128">
                        <c:v>1.0217308874999999E-2</c:v>
                      </c:pt>
                      <c:pt idx="129">
                        <c:v>1.0280657999999998E-2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'S7(water)(DMTA)'!$F$7:$F$136</c15:sqref>
                        </c15:formulaRef>
                      </c:ext>
                    </c:extLst>
                    <c:numCache>
                      <c:formatCode>General</c:formatCode>
                      <c:ptCount val="130"/>
                      <c:pt idx="0">
                        <c:v>4.8920288010893924E-2</c:v>
                      </c:pt>
                      <c:pt idx="1">
                        <c:v>0.18011560585829123</c:v>
                      </c:pt>
                      <c:pt idx="2">
                        <c:v>0.2090230487738195</c:v>
                      </c:pt>
                      <c:pt idx="3">
                        <c:v>6.6709483651218981E-2</c:v>
                      </c:pt>
                      <c:pt idx="4">
                        <c:v>9.561692656674721E-2</c:v>
                      </c:pt>
                      <c:pt idx="5">
                        <c:v>6.0038535286097088E-2</c:v>
                      </c:pt>
                      <c:pt idx="6">
                        <c:v>8.4498679291544032E-2</c:v>
                      </c:pt>
                      <c:pt idx="7">
                        <c:v>5.5591236376015825E-2</c:v>
                      </c:pt>
                      <c:pt idx="8">
                        <c:v>0.67372940455687447</c:v>
                      </c:pt>
                      <c:pt idx="9">
                        <c:v>1.4629955974263036</c:v>
                      </c:pt>
                      <c:pt idx="10">
                        <c:v>2.3055417221659669</c:v>
                      </c:pt>
                      <c:pt idx="11">
                        <c:v>2.7456081388234179</c:v>
                      </c:pt>
                      <c:pt idx="12">
                        <c:v>4.2482243396218324</c:v>
                      </c:pt>
                      <c:pt idx="13">
                        <c:v>4.8459750143431792</c:v>
                      </c:pt>
                      <c:pt idx="14">
                        <c:v>6.1927560619474251</c:v>
                      </c:pt>
                      <c:pt idx="15">
                        <c:v>6.921457197681077</c:v>
                      </c:pt>
                      <c:pt idx="16">
                        <c:v>7.9034993262126143</c:v>
                      </c:pt>
                      <c:pt idx="17">
                        <c:v>9.2877184442109026</c:v>
                      </c:pt>
                      <c:pt idx="18">
                        <c:v>9.871705748883608</c:v>
                      </c:pt>
                      <c:pt idx="19">
                        <c:v>11.364594080004757</c:v>
                      </c:pt>
                      <c:pt idx="20">
                        <c:v>12.044043384553445</c:v>
                      </c:pt>
                      <c:pt idx="21">
                        <c:v>12.874471259829518</c:v>
                      </c:pt>
                      <c:pt idx="22">
                        <c:v>14.395914769983804</c:v>
                      </c:pt>
                      <c:pt idx="23">
                        <c:v>15.517223708307419</c:v>
                      </c:pt>
                      <c:pt idx="24">
                        <c:v>16.351911808461498</c:v>
                      </c:pt>
                      <c:pt idx="25">
                        <c:v>17.051017511643053</c:v>
                      </c:pt>
                      <c:pt idx="26">
                        <c:v>18.42533365536783</c:v>
                      </c:pt>
                      <c:pt idx="27">
                        <c:v>19.433089670710281</c:v>
                      </c:pt>
                      <c:pt idx="28">
                        <c:v>19.980955914833004</c:v>
                      </c:pt>
                      <c:pt idx="29">
                        <c:v>21.690502759174993</c:v>
                      </c:pt>
                      <c:pt idx="30">
                        <c:v>22.773456144834309</c:v>
                      </c:pt>
                      <c:pt idx="31">
                        <c:v>23.803129066428468</c:v>
                      </c:pt>
                      <c:pt idx="32">
                        <c:v>24.888260023673638</c:v>
                      </c:pt>
                      <c:pt idx="33">
                        <c:v>26.224172278353095</c:v>
                      </c:pt>
                      <c:pt idx="34">
                        <c:v>27.253635571601091</c:v>
                      </c:pt>
                      <c:pt idx="35">
                        <c:v>28.425164316161684</c:v>
                      </c:pt>
                      <c:pt idx="36">
                        <c:v>29.318927265420392</c:v>
                      </c:pt>
                      <c:pt idx="37">
                        <c:v>30.516974324970363</c:v>
                      </c:pt>
                      <c:pt idx="38">
                        <c:v>31.555081187827938</c:v>
                      </c:pt>
                      <c:pt idx="39">
                        <c:v>32.664063253901659</c:v>
                      </c:pt>
                      <c:pt idx="40">
                        <c:v>33.804195687051703</c:v>
                      </c:pt>
                      <c:pt idx="41">
                        <c:v>34.706706987681173</c:v>
                      </c:pt>
                      <c:pt idx="42">
                        <c:v>35.964276669617938</c:v>
                      </c:pt>
                      <c:pt idx="43">
                        <c:v>37.375099651139827</c:v>
                      </c:pt>
                      <c:pt idx="44">
                        <c:v>38.286352901475624</c:v>
                      </c:pt>
                      <c:pt idx="45">
                        <c:v>39.847882022551431</c:v>
                      </c:pt>
                      <c:pt idx="46">
                        <c:v>40.621418226201264</c:v>
                      </c:pt>
                      <c:pt idx="47">
                        <c:v>41.592361036354745</c:v>
                      </c:pt>
                      <c:pt idx="48">
                        <c:v>42.596702836712112</c:v>
                      </c:pt>
                      <c:pt idx="49">
                        <c:v>43.780806666777544</c:v>
                      </c:pt>
                      <c:pt idx="50">
                        <c:v>45.033678954912695</c:v>
                      </c:pt>
                      <c:pt idx="51">
                        <c:v>46.01114974717391</c:v>
                      </c:pt>
                      <c:pt idx="52">
                        <c:v>47.057536855891101</c:v>
                      </c:pt>
                      <c:pt idx="53">
                        <c:v>48.19267528387617</c:v>
                      </c:pt>
                      <c:pt idx="54">
                        <c:v>49.460811716674286</c:v>
                      </c:pt>
                      <c:pt idx="55">
                        <c:v>50.460514436689195</c:v>
                      </c:pt>
                      <c:pt idx="56">
                        <c:v>51.67768708961863</c:v>
                      </c:pt>
                      <c:pt idx="57">
                        <c:v>52.637272080539439</c:v>
                      </c:pt>
                      <c:pt idx="58">
                        <c:v>53.916537995723928</c:v>
                      </c:pt>
                      <c:pt idx="59">
                        <c:v>54.874009727974283</c:v>
                      </c:pt>
                      <c:pt idx="60">
                        <c:v>55.993334172165156</c:v>
                      </c:pt>
                      <c:pt idx="61">
                        <c:v>57.210413586530102</c:v>
                      </c:pt>
                      <c:pt idx="62">
                        <c:v>58.387537006708172</c:v>
                      </c:pt>
                      <c:pt idx="63">
                        <c:v>59.2938158098288</c:v>
                      </c:pt>
                      <c:pt idx="64">
                        <c:v>60.588526476520748</c:v>
                      </c:pt>
                      <c:pt idx="65">
                        <c:v>61.699063207689093</c:v>
                      </c:pt>
                      <c:pt idx="66">
                        <c:v>62.314688061235472</c:v>
                      </c:pt>
                      <c:pt idx="67">
                        <c:v>63.71810845678278</c:v>
                      </c:pt>
                      <c:pt idx="68">
                        <c:v>65.296799730213621</c:v>
                      </c:pt>
                      <c:pt idx="69">
                        <c:v>65.914679655575469</c:v>
                      </c:pt>
                      <c:pt idx="70">
                        <c:v>67.207163916447669</c:v>
                      </c:pt>
                      <c:pt idx="71">
                        <c:v>68.202357186460176</c:v>
                      </c:pt>
                      <c:pt idx="72">
                        <c:v>69.232958320628427</c:v>
                      </c:pt>
                      <c:pt idx="73">
                        <c:v>70.370170515073951</c:v>
                      </c:pt>
                      <c:pt idx="74">
                        <c:v>71.691533853401054</c:v>
                      </c:pt>
                      <c:pt idx="75">
                        <c:v>72.617923757968796</c:v>
                      </c:pt>
                      <c:pt idx="76">
                        <c:v>73.857237041921579</c:v>
                      </c:pt>
                      <c:pt idx="77">
                        <c:v>74.814741022874983</c:v>
                      </c:pt>
                      <c:pt idx="78">
                        <c:v>76.32918331697762</c:v>
                      </c:pt>
                      <c:pt idx="79">
                        <c:v>77.087168817497997</c:v>
                      </c:pt>
                      <c:pt idx="80">
                        <c:v>78.546195878734466</c:v>
                      </c:pt>
                      <c:pt idx="81">
                        <c:v>79.171074246295376</c:v>
                      </c:pt>
                      <c:pt idx="82">
                        <c:v>80.774353662471142</c:v>
                      </c:pt>
                      <c:pt idx="83">
                        <c:v>81.567911179834098</c:v>
                      </c:pt>
                      <c:pt idx="84">
                        <c:v>82.476923674913394</c:v>
                      </c:pt>
                      <c:pt idx="85">
                        <c:v>83.900621967017372</c:v>
                      </c:pt>
                      <c:pt idx="86">
                        <c:v>84.541299791668621</c:v>
                      </c:pt>
                      <c:pt idx="87">
                        <c:v>85.237443170074101</c:v>
                      </c:pt>
                      <c:pt idx="88">
                        <c:v>86.767746211101098</c:v>
                      </c:pt>
                      <c:pt idx="89">
                        <c:v>88.178305676256969</c:v>
                      </c:pt>
                      <c:pt idx="90">
                        <c:v>89.475759858475016</c:v>
                      </c:pt>
                      <c:pt idx="91">
                        <c:v>90.067883487890398</c:v>
                      </c:pt>
                      <c:pt idx="92">
                        <c:v>91.660493096312976</c:v>
                      </c:pt>
                      <c:pt idx="93">
                        <c:v>92.78510323662293</c:v>
                      </c:pt>
                      <c:pt idx="94">
                        <c:v>93.641368480132215</c:v>
                      </c:pt>
                      <c:pt idx="95">
                        <c:v>94.62413219922793</c:v>
                      </c:pt>
                      <c:pt idx="96">
                        <c:v>96.083900224740134</c:v>
                      </c:pt>
                      <c:pt idx="97">
                        <c:v>97.002463470008351</c:v>
                      </c:pt>
                      <c:pt idx="98">
                        <c:v>98.142917202116195</c:v>
                      </c:pt>
                      <c:pt idx="99">
                        <c:v>99.032812496205949</c:v>
                      </c:pt>
                      <c:pt idx="100">
                        <c:v>100.09354951921969</c:v>
                      </c:pt>
                      <c:pt idx="101">
                        <c:v>101.36953145491201</c:v>
                      </c:pt>
                      <c:pt idx="102">
                        <c:v>102.39276361117007</c:v>
                      </c:pt>
                      <c:pt idx="103">
                        <c:v>103.44263374210577</c:v>
                      </c:pt>
                      <c:pt idx="104">
                        <c:v>104.80758382292848</c:v>
                      </c:pt>
                      <c:pt idx="105">
                        <c:v>105.65582735759267</c:v>
                      </c:pt>
                      <c:pt idx="106">
                        <c:v>106.98989187431529</c:v>
                      </c:pt>
                      <c:pt idx="107">
                        <c:v>108.33967697352209</c:v>
                      </c:pt>
                      <c:pt idx="108">
                        <c:v>109.29679593147689</c:v>
                      </c:pt>
                      <c:pt idx="109">
                        <c:v>109.70604593553976</c:v>
                      </c:pt>
                      <c:pt idx="110">
                        <c:v>111.66385443142121</c:v>
                      </c:pt>
                      <c:pt idx="111">
                        <c:v>112.59919275840161</c:v>
                      </c:pt>
                      <c:pt idx="112">
                        <c:v>113.83398775730683</c:v>
                      </c:pt>
                      <c:pt idx="113">
                        <c:v>114.96461011422316</c:v>
                      </c:pt>
                      <c:pt idx="114">
                        <c:v>115.88917311640614</c:v>
                      </c:pt>
                      <c:pt idx="115">
                        <c:v>117.0133449454348</c:v>
                      </c:pt>
                      <c:pt idx="116">
                        <c:v>118.10877675103487</c:v>
                      </c:pt>
                      <c:pt idx="117">
                        <c:v>119.39975355726632</c:v>
                      </c:pt>
                      <c:pt idx="118">
                        <c:v>120.64849740516513</c:v>
                      </c:pt>
                      <c:pt idx="119">
                        <c:v>121.31382621959921</c:v>
                      </c:pt>
                      <c:pt idx="120">
                        <c:v>122.40104737712942</c:v>
                      </c:pt>
                      <c:pt idx="121">
                        <c:v>123.41715793076776</c:v>
                      </c:pt>
                      <c:pt idx="122">
                        <c:v>124.3027181821849</c:v>
                      </c:pt>
                      <c:pt idx="123">
                        <c:v>125.9514468261408</c:v>
                      </c:pt>
                      <c:pt idx="124">
                        <c:v>126.98344805871288</c:v>
                      </c:pt>
                      <c:pt idx="125">
                        <c:v>128.07547929555551</c:v>
                      </c:pt>
                      <c:pt idx="126">
                        <c:v>129.09470111174116</c:v>
                      </c:pt>
                      <c:pt idx="127">
                        <c:v>130.43330577625491</c:v>
                      </c:pt>
                      <c:pt idx="128">
                        <c:v>130.68467228313932</c:v>
                      </c:pt>
                      <c:pt idx="129">
                        <c:v>31.625393221857021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79D-47BE-AAE6-2F0E82E679D6}"/>
                  </c:ext>
                </c:extLst>
              </c15:ser>
            </c15:filteredScatterSeries>
          </c:ext>
        </c:extLst>
      </c:scatterChart>
      <c:valAx>
        <c:axId val="415423768"/>
        <c:scaling>
          <c:orientation val="minMax"/>
          <c:min val="0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 b="1"/>
                </a:pPr>
                <a:r>
                  <a:rPr lang="en-US" sz="1600" b="1"/>
                  <a:t>Strain (mm/mm)</a:t>
                </a:r>
              </a:p>
            </c:rich>
          </c:tx>
          <c:layout>
            <c:manualLayout>
              <c:xMode val="edge"/>
              <c:yMode val="edge"/>
              <c:x val="0.38598377471136147"/>
              <c:y val="0.887953514739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4160"/>
        <c:crosses val="autoZero"/>
        <c:crossBetween val="midCat"/>
      </c:valAx>
      <c:valAx>
        <c:axId val="415424160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 b="1"/>
                </a:pPr>
                <a:r>
                  <a:rPr lang="en-US" sz="1600" b="1"/>
                  <a:t>Stress (MPa)</a:t>
                </a:r>
              </a:p>
            </c:rich>
          </c:tx>
          <c:layout>
            <c:manualLayout>
              <c:xMode val="edge"/>
              <c:yMode val="edge"/>
              <c:x val="1.3750768937121245E-2"/>
              <c:y val="0.3864441052011355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400"/>
            </a:pPr>
            <a:endParaRPr lang="en-US"/>
          </a:p>
        </c:txPr>
        <c:crossAx val="4154237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Bending Modulus (Al</a:t>
            </a:r>
            <a:r>
              <a:rPr lang="en-US" baseline="-25000"/>
              <a:t>2</a:t>
            </a:r>
            <a:r>
              <a:rPr lang="en-US"/>
              <a:t>O</a:t>
            </a:r>
            <a:r>
              <a:rPr lang="en-US" baseline="-25000"/>
              <a:t>3</a:t>
            </a:r>
            <a:r>
              <a:rPr lang="en-US"/>
              <a:t>)</a:t>
            </a:r>
          </a:p>
        </c:rich>
      </c:tx>
      <c:layout>
        <c:manualLayout>
          <c:xMode val="edge"/>
          <c:yMode val="edge"/>
          <c:x val="0.2915740740740741"/>
          <c:y val="2.08333333333333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509660250801983"/>
          <c:y val="0.134459208223972"/>
          <c:w val="0.79420909735680634"/>
          <c:h val="0.670075384906783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Graphs'!$N$42:$P$42</c:f>
              <c:strCache>
                <c:ptCount val="1"/>
                <c:pt idx="0">
                  <c:v>Al2O3_T0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B78-40DD-8A01-FE033F0F6FA5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B78-40DD-8A01-FE033F0F6FA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BB78-40DD-8A01-FE033F0F6FA5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BB78-40DD-8A01-FE033F0F6FA5}"/>
              </c:ext>
            </c:extLst>
          </c:dPt>
          <c:errBars>
            <c:errBarType val="both"/>
            <c:errValType val="cust"/>
            <c:noEndCap val="0"/>
            <c:plus>
              <c:numRef>
                <c:f>'Comparison Graphs'!$P$45</c:f>
                <c:numCache>
                  <c:formatCode>General</c:formatCode>
                  <c:ptCount val="1"/>
                  <c:pt idx="0">
                    <c:v>0.31619302272954786</c:v>
                  </c:pt>
                </c:numCache>
              </c:numRef>
            </c:plus>
            <c:minus>
              <c:numRef>
                <c:f>'Comparison Graphs'!$P$45</c:f>
                <c:numCache>
                  <c:formatCode>General</c:formatCode>
                  <c:ptCount val="1"/>
                  <c:pt idx="0">
                    <c:v>0.31619302272954786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Graphs'!$O$45</c:f>
              <c:numCache>
                <c:formatCode>General</c:formatCode>
                <c:ptCount val="1"/>
                <c:pt idx="0">
                  <c:v>13.861174593058491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78-40DD-8A01-FE033F0F6FA5}"/>
            </c:ext>
          </c:extLst>
        </c:ser>
        <c:ser>
          <c:idx val="1"/>
          <c:order val="1"/>
          <c:tx>
            <c:strRef>
              <c:f>'Comparison Graphs'!$R$42:$T$42</c:f>
              <c:strCache>
                <c:ptCount val="1"/>
                <c:pt idx="0">
                  <c:v>Al2O3_T13_water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'Comparison Graphs'!$T$45</c:f>
                <c:numCache>
                  <c:formatCode>General</c:formatCode>
                  <c:ptCount val="1"/>
                  <c:pt idx="0">
                    <c:v>0.58346756848054959</c:v>
                  </c:pt>
                </c:numCache>
              </c:numRef>
            </c:plus>
            <c:minus>
              <c:numRef>
                <c:f>'Comparison Graphs'!$T$45</c:f>
                <c:numCache>
                  <c:formatCode>General</c:formatCode>
                  <c:ptCount val="1"/>
                  <c:pt idx="0">
                    <c:v>0.58346756848054959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Graphs'!$S$45</c:f>
              <c:numCache>
                <c:formatCode>General</c:formatCode>
                <c:ptCount val="1"/>
                <c:pt idx="0">
                  <c:v>13.640174625396877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78-40DD-8A01-FE033F0F6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424944"/>
        <c:axId val="415425336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'Comparison Graphs'!$V$42:$X$42</c15:sqref>
                        </c15:formulaRef>
                      </c:ext>
                    </c:extLst>
                    <c:strCache>
                      <c:ptCount val="1"/>
                      <c:pt idx="0">
                        <c:v>Al2O3_T11_water_DMTA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solidFill>
                      <a:schemeClr val="accent1"/>
                    </a:solidFill>
                  </a:ln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'Comparison Graphs'!$X$45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0.69421093725512484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'Comparison Graphs'!$X$45</c15:sqref>
                          </c15:formulaRef>
                        </c:ext>
                      </c:extLst>
                      <c:numCache>
                        <c:formatCode>General</c:formatCode>
                        <c:ptCount val="1"/>
                        <c:pt idx="0">
                          <c:v>0.69421093725512484</c:v>
                        </c:pt>
                      </c:numCache>
                    </c:numRef>
                  </c:minus>
                </c:errBars>
                <c:val>
                  <c:numRef>
                    <c:extLst>
                      <c:ext uri="{02D57815-91ED-43cb-92C2-25804820EDAC}">
                        <c15:formulaRef>
                          <c15:sqref>'Comparison Graphs'!$W$45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13.615536443285663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BB78-40DD-8A01-FE033F0F6FA5}"/>
                  </c:ext>
                </c:extLst>
              </c15:ser>
            </c15:filteredBarSeries>
          </c:ext>
        </c:extLst>
      </c:barChart>
      <c:catAx>
        <c:axId val="415424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600"/>
            </a:pPr>
            <a:endParaRPr lang="en-US"/>
          </a:p>
        </c:txPr>
        <c:crossAx val="415425336"/>
        <c:crosses val="autoZero"/>
        <c:auto val="1"/>
        <c:lblAlgn val="ctr"/>
        <c:lblOffset val="100"/>
        <c:noMultiLvlLbl val="0"/>
      </c:catAx>
      <c:valAx>
        <c:axId val="415425336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</a:t>
                </a:r>
                <a:r>
                  <a:rPr lang="en-US" sz="1600" baseline="-25000"/>
                  <a:t>B</a:t>
                </a:r>
                <a:r>
                  <a:rPr lang="en-US" sz="1600"/>
                  <a:t> (GPa)</a:t>
                </a:r>
              </a:p>
            </c:rich>
          </c:tx>
          <c:layout>
            <c:manualLayout>
              <c:xMode val="edge"/>
              <c:yMode val="edge"/>
              <c:x val="4.0066528142315545E-2"/>
              <c:y val="0.28660761154855646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415424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247047244094486"/>
          <c:y val="0.90153351924759406"/>
          <c:w val="0.52614555993000878"/>
          <c:h val="7.9579779090113739E-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69956530719066"/>
          <c:y val="0.10507327993245477"/>
          <c:w val="0.79420909735680634"/>
          <c:h val="0.67007538490678353"/>
        </c:manualLayout>
      </c:layout>
      <c:barChart>
        <c:barDir val="col"/>
        <c:grouping val="clustered"/>
        <c:varyColors val="0"/>
        <c:ser>
          <c:idx val="0"/>
          <c:order val="0"/>
          <c:tx>
            <c:v>Al2O3_control</c:v>
          </c:tx>
          <c:spPr>
            <a:solidFill>
              <a:schemeClr val="bg1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13-4D0F-B3C9-56942A280988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E413-4D0F-B3C9-56942A280988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E413-4D0F-B3C9-56942A280988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E413-4D0F-B3C9-56942A280988}"/>
              </c:ext>
            </c:extLst>
          </c:dPt>
          <c:errBars>
            <c:errBarType val="both"/>
            <c:errValType val="cust"/>
            <c:noEndCap val="0"/>
            <c:plus>
              <c:numRef>
                <c:f>'Comparison Graphs'!$P$44</c:f>
                <c:numCache>
                  <c:formatCode>General</c:formatCode>
                  <c:ptCount val="1"/>
                  <c:pt idx="0">
                    <c:v>4.321377105039141</c:v>
                  </c:pt>
                </c:numCache>
              </c:numRef>
            </c:plus>
            <c:minus>
              <c:numRef>
                <c:f>'Comparison Graphs'!$P$44</c:f>
                <c:numCache>
                  <c:formatCode>General</c:formatCode>
                  <c:ptCount val="1"/>
                  <c:pt idx="0">
                    <c:v>4.321377105039141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Graphs'!$O$44</c:f>
              <c:numCache>
                <c:formatCode>General</c:formatCode>
                <c:ptCount val="1"/>
                <c:pt idx="0">
                  <c:v>228.26746567748756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13-4D0F-B3C9-56942A280988}"/>
            </c:ext>
          </c:extLst>
        </c:ser>
        <c:ser>
          <c:idx val="1"/>
          <c:order val="1"/>
          <c:tx>
            <c:v>Al2O3_aged</c:v>
          </c:tx>
          <c:invertIfNegative val="0"/>
          <c:errBars>
            <c:errBarType val="both"/>
            <c:errValType val="cust"/>
            <c:noEndCap val="0"/>
            <c:plus>
              <c:numRef>
                <c:f>'Comparison Graphs'!$T$44</c:f>
                <c:numCache>
                  <c:formatCode>General</c:formatCode>
                  <c:ptCount val="1"/>
                  <c:pt idx="0">
                    <c:v>14.849752544596146</c:v>
                  </c:pt>
                </c:numCache>
              </c:numRef>
            </c:plus>
            <c:minus>
              <c:numRef>
                <c:f>'Comparison Graphs'!$T$44</c:f>
                <c:numCache>
                  <c:formatCode>General</c:formatCode>
                  <c:ptCount val="1"/>
                  <c:pt idx="0">
                    <c:v>14.849752544596146</c:v>
                  </c:pt>
                </c:numCache>
              </c:numRef>
            </c:minus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Ref>
              <c:f>'Comparison Graphs'!$S$44</c:f>
              <c:numCache>
                <c:formatCode>General</c:formatCode>
                <c:ptCount val="1"/>
                <c:pt idx="0">
                  <c:v>126.74287199859467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13-4D0F-B3C9-56942A28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963584"/>
        <c:axId val="427963976"/>
      </c:barChart>
      <c:catAx>
        <c:axId val="427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27963976"/>
        <c:crosses val="autoZero"/>
        <c:auto val="1"/>
        <c:lblAlgn val="ctr"/>
        <c:lblOffset val="100"/>
        <c:noMultiLvlLbl val="0"/>
      </c:catAx>
      <c:valAx>
        <c:axId val="427963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Flexural Strength (MPa)</a:t>
                </a:r>
              </a:p>
            </c:rich>
          </c:tx>
          <c:layout>
            <c:manualLayout>
              <c:xMode val="edge"/>
              <c:yMode val="edge"/>
              <c:x val="5.3428234482735308E-2"/>
              <c:y val="0.23336874031749141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4279635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9318998596083773"/>
          <c:y val="1.4035090304386481E-2"/>
          <c:w val="0.45984086003224295"/>
          <c:h val="5.926233996635630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'S2'!$D$7:$D$978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2E-3</c:v>
                </c:pt>
                <c:pt idx="6">
                  <c:v>1.0999999999999999E-2</c:v>
                </c:pt>
                <c:pt idx="7">
                  <c:v>0.02</c:v>
                </c:pt>
                <c:pt idx="8">
                  <c:v>2.9000000000000001E-2</c:v>
                </c:pt>
                <c:pt idx="9">
                  <c:v>3.7999999999999999E-2</c:v>
                </c:pt>
                <c:pt idx="10">
                  <c:v>4.7E-2</c:v>
                </c:pt>
                <c:pt idx="11">
                  <c:v>5.7000000000000002E-2</c:v>
                </c:pt>
                <c:pt idx="12">
                  <c:v>6.6000000000000003E-2</c:v>
                </c:pt>
                <c:pt idx="13">
                  <c:v>7.4999999999999997E-2</c:v>
                </c:pt>
                <c:pt idx="14">
                  <c:v>8.4000000000000005E-2</c:v>
                </c:pt>
                <c:pt idx="15">
                  <c:v>9.2999999999999999E-2</c:v>
                </c:pt>
                <c:pt idx="16">
                  <c:v>0.10199999999999999</c:v>
                </c:pt>
                <c:pt idx="17">
                  <c:v>0.112</c:v>
                </c:pt>
                <c:pt idx="18">
                  <c:v>0.121</c:v>
                </c:pt>
                <c:pt idx="19">
                  <c:v>0.13</c:v>
                </c:pt>
                <c:pt idx="20">
                  <c:v>0.13900000000000001</c:v>
                </c:pt>
                <c:pt idx="21">
                  <c:v>0.14799999999999999</c:v>
                </c:pt>
                <c:pt idx="22">
                  <c:v>0.157</c:v>
                </c:pt>
                <c:pt idx="23">
                  <c:v>0.16700000000000001</c:v>
                </c:pt>
                <c:pt idx="24">
                  <c:v>0.17599999999999999</c:v>
                </c:pt>
                <c:pt idx="25">
                  <c:v>0.185</c:v>
                </c:pt>
                <c:pt idx="26">
                  <c:v>0.19400000000000001</c:v>
                </c:pt>
                <c:pt idx="27">
                  <c:v>0.20300000000000001</c:v>
                </c:pt>
                <c:pt idx="28">
                  <c:v>0.21199999999999999</c:v>
                </c:pt>
                <c:pt idx="29">
                  <c:v>0.222</c:v>
                </c:pt>
                <c:pt idx="30">
                  <c:v>0.23100000000000001</c:v>
                </c:pt>
                <c:pt idx="31">
                  <c:v>0.24</c:v>
                </c:pt>
                <c:pt idx="32">
                  <c:v>0.249</c:v>
                </c:pt>
                <c:pt idx="33">
                  <c:v>0.25800000000000001</c:v>
                </c:pt>
                <c:pt idx="34">
                  <c:v>0.26700000000000002</c:v>
                </c:pt>
                <c:pt idx="35">
                  <c:v>0.27700000000000002</c:v>
                </c:pt>
                <c:pt idx="36">
                  <c:v>0.28599999999999998</c:v>
                </c:pt>
                <c:pt idx="37">
                  <c:v>0.29499999999999998</c:v>
                </c:pt>
                <c:pt idx="38">
                  <c:v>0.30399999999999999</c:v>
                </c:pt>
                <c:pt idx="39">
                  <c:v>0.313</c:v>
                </c:pt>
                <c:pt idx="40">
                  <c:v>0.32200000000000001</c:v>
                </c:pt>
                <c:pt idx="41">
                  <c:v>0.33200000000000002</c:v>
                </c:pt>
                <c:pt idx="42">
                  <c:v>0.34100000000000003</c:v>
                </c:pt>
                <c:pt idx="43">
                  <c:v>0.35</c:v>
                </c:pt>
                <c:pt idx="44">
                  <c:v>0.35899999999999999</c:v>
                </c:pt>
                <c:pt idx="45">
                  <c:v>0.36799999999999999</c:v>
                </c:pt>
                <c:pt idx="46">
                  <c:v>0.377</c:v>
                </c:pt>
                <c:pt idx="47">
                  <c:v>0.38700000000000001</c:v>
                </c:pt>
                <c:pt idx="48">
                  <c:v>0.39600000000000002</c:v>
                </c:pt>
                <c:pt idx="49">
                  <c:v>0.40500000000000003</c:v>
                </c:pt>
                <c:pt idx="50">
                  <c:v>0.41399999999999998</c:v>
                </c:pt>
                <c:pt idx="51">
                  <c:v>0.42299999999999999</c:v>
                </c:pt>
                <c:pt idx="52">
                  <c:v>0.432</c:v>
                </c:pt>
                <c:pt idx="53">
                  <c:v>0.442</c:v>
                </c:pt>
                <c:pt idx="54">
                  <c:v>0.45100000000000001</c:v>
                </c:pt>
                <c:pt idx="55">
                  <c:v>0.46</c:v>
                </c:pt>
                <c:pt idx="56">
                  <c:v>0.46899999999999997</c:v>
                </c:pt>
                <c:pt idx="57">
                  <c:v>0.47799999999999998</c:v>
                </c:pt>
                <c:pt idx="58">
                  <c:v>0.48699999999999999</c:v>
                </c:pt>
                <c:pt idx="59">
                  <c:v>0.497</c:v>
                </c:pt>
                <c:pt idx="60">
                  <c:v>0.50600000000000001</c:v>
                </c:pt>
                <c:pt idx="61">
                  <c:v>0.51500000000000001</c:v>
                </c:pt>
                <c:pt idx="62">
                  <c:v>0.52400000000000002</c:v>
                </c:pt>
                <c:pt idx="63">
                  <c:v>0.53300000000000003</c:v>
                </c:pt>
                <c:pt idx="64">
                  <c:v>0.54200000000000004</c:v>
                </c:pt>
                <c:pt idx="65">
                  <c:v>0.55200000000000005</c:v>
                </c:pt>
                <c:pt idx="66">
                  <c:v>0.56100000000000005</c:v>
                </c:pt>
                <c:pt idx="67">
                  <c:v>0.56999999999999995</c:v>
                </c:pt>
                <c:pt idx="68">
                  <c:v>0.57899999999999996</c:v>
                </c:pt>
                <c:pt idx="69">
                  <c:v>0.58799999999999997</c:v>
                </c:pt>
                <c:pt idx="70">
                  <c:v>0.59699999999999998</c:v>
                </c:pt>
                <c:pt idx="71">
                  <c:v>0.60699999999999998</c:v>
                </c:pt>
                <c:pt idx="72">
                  <c:v>0.61599999999999999</c:v>
                </c:pt>
                <c:pt idx="73">
                  <c:v>0.625</c:v>
                </c:pt>
                <c:pt idx="74">
                  <c:v>0.63400000000000001</c:v>
                </c:pt>
                <c:pt idx="75">
                  <c:v>0.64300000000000002</c:v>
                </c:pt>
                <c:pt idx="76">
                  <c:v>0.65200000000000002</c:v>
                </c:pt>
                <c:pt idx="77">
                  <c:v>0.66200000000000003</c:v>
                </c:pt>
                <c:pt idx="78">
                  <c:v>0.67100000000000004</c:v>
                </c:pt>
                <c:pt idx="79">
                  <c:v>0.68</c:v>
                </c:pt>
                <c:pt idx="80">
                  <c:v>0.68899999999999995</c:v>
                </c:pt>
                <c:pt idx="81">
                  <c:v>0.69799999999999995</c:v>
                </c:pt>
                <c:pt idx="82">
                  <c:v>0.70699999999999996</c:v>
                </c:pt>
                <c:pt idx="83">
                  <c:v>0.71699999999999997</c:v>
                </c:pt>
                <c:pt idx="84">
                  <c:v>0.72599999999999998</c:v>
                </c:pt>
                <c:pt idx="85">
                  <c:v>0.73499999999999999</c:v>
                </c:pt>
                <c:pt idx="86">
                  <c:v>0.74399999999999999</c:v>
                </c:pt>
                <c:pt idx="87">
                  <c:v>0.753</c:v>
                </c:pt>
                <c:pt idx="88">
                  <c:v>0.76200000000000001</c:v>
                </c:pt>
                <c:pt idx="89">
                  <c:v>0.77200000000000002</c:v>
                </c:pt>
                <c:pt idx="90">
                  <c:v>0.78100000000000003</c:v>
                </c:pt>
                <c:pt idx="91">
                  <c:v>0.79</c:v>
                </c:pt>
                <c:pt idx="92">
                  <c:v>0.79900000000000004</c:v>
                </c:pt>
                <c:pt idx="93">
                  <c:v>0.80800000000000005</c:v>
                </c:pt>
                <c:pt idx="94">
                  <c:v>0.81699999999999995</c:v>
                </c:pt>
                <c:pt idx="95">
                  <c:v>0.82699999999999996</c:v>
                </c:pt>
                <c:pt idx="96">
                  <c:v>0.83599999999999997</c:v>
                </c:pt>
                <c:pt idx="97">
                  <c:v>0.84499999999999997</c:v>
                </c:pt>
                <c:pt idx="98">
                  <c:v>0.85399999999999998</c:v>
                </c:pt>
                <c:pt idx="99">
                  <c:v>0.86299999999999999</c:v>
                </c:pt>
                <c:pt idx="100">
                  <c:v>0.873</c:v>
                </c:pt>
                <c:pt idx="101">
                  <c:v>0.88200000000000001</c:v>
                </c:pt>
                <c:pt idx="102">
                  <c:v>0.89100000000000001</c:v>
                </c:pt>
                <c:pt idx="103">
                  <c:v>0.9</c:v>
                </c:pt>
                <c:pt idx="104">
                  <c:v>0.90900000000000003</c:v>
                </c:pt>
                <c:pt idx="105">
                  <c:v>0.91800000000000004</c:v>
                </c:pt>
                <c:pt idx="106">
                  <c:v>0.92700000000000005</c:v>
                </c:pt>
                <c:pt idx="107">
                  <c:v>0.93700000000000006</c:v>
                </c:pt>
                <c:pt idx="108">
                  <c:v>0.94599999999999995</c:v>
                </c:pt>
                <c:pt idx="109">
                  <c:v>0.95499999999999996</c:v>
                </c:pt>
                <c:pt idx="110">
                  <c:v>0.96399999999999997</c:v>
                </c:pt>
                <c:pt idx="111">
                  <c:v>0.97299999999999998</c:v>
                </c:pt>
                <c:pt idx="112">
                  <c:v>0.98199999999999998</c:v>
                </c:pt>
                <c:pt idx="113">
                  <c:v>0.99199999999999999</c:v>
                </c:pt>
                <c:pt idx="114">
                  <c:v>1.0009999999999999</c:v>
                </c:pt>
                <c:pt idx="115">
                  <c:v>1.01</c:v>
                </c:pt>
                <c:pt idx="116">
                  <c:v>1.0189999999999999</c:v>
                </c:pt>
                <c:pt idx="117">
                  <c:v>1.028</c:v>
                </c:pt>
                <c:pt idx="118">
                  <c:v>1.0369999999999999</c:v>
                </c:pt>
                <c:pt idx="119">
                  <c:v>1.0469999999999999</c:v>
                </c:pt>
                <c:pt idx="120">
                  <c:v>1.056</c:v>
                </c:pt>
                <c:pt idx="121">
                  <c:v>1.0649999999999999</c:v>
                </c:pt>
                <c:pt idx="122">
                  <c:v>1.0740000000000001</c:v>
                </c:pt>
                <c:pt idx="123">
                  <c:v>1.083</c:v>
                </c:pt>
                <c:pt idx="124">
                  <c:v>1.0920000000000001</c:v>
                </c:pt>
                <c:pt idx="125">
                  <c:v>1.1020000000000001</c:v>
                </c:pt>
                <c:pt idx="126">
                  <c:v>1.111</c:v>
                </c:pt>
                <c:pt idx="127">
                  <c:v>1.1200000000000001</c:v>
                </c:pt>
                <c:pt idx="128">
                  <c:v>1.129</c:v>
                </c:pt>
                <c:pt idx="129">
                  <c:v>1.1379999999999999</c:v>
                </c:pt>
                <c:pt idx="130">
                  <c:v>1.147</c:v>
                </c:pt>
                <c:pt idx="131">
                  <c:v>1.157</c:v>
                </c:pt>
                <c:pt idx="132">
                  <c:v>1.1659999999999999</c:v>
                </c:pt>
                <c:pt idx="133">
                  <c:v>1.175</c:v>
                </c:pt>
                <c:pt idx="134">
                  <c:v>1.1839999999999999</c:v>
                </c:pt>
                <c:pt idx="135">
                  <c:v>1.1930000000000001</c:v>
                </c:pt>
                <c:pt idx="136">
                  <c:v>1.202</c:v>
                </c:pt>
                <c:pt idx="137">
                  <c:v>1.212</c:v>
                </c:pt>
                <c:pt idx="138">
                  <c:v>1.2210000000000001</c:v>
                </c:pt>
                <c:pt idx="139">
                  <c:v>1.23</c:v>
                </c:pt>
                <c:pt idx="140">
                  <c:v>1.2390000000000001</c:v>
                </c:pt>
                <c:pt idx="141">
                  <c:v>1.248</c:v>
                </c:pt>
                <c:pt idx="142">
                  <c:v>1.2569999999999999</c:v>
                </c:pt>
                <c:pt idx="143">
                  <c:v>1.2669999999999999</c:v>
                </c:pt>
                <c:pt idx="144">
                  <c:v>1.276</c:v>
                </c:pt>
                <c:pt idx="145">
                  <c:v>1.2849999999999999</c:v>
                </c:pt>
                <c:pt idx="146">
                  <c:v>1.294</c:v>
                </c:pt>
                <c:pt idx="147">
                  <c:v>1.3029999999999999</c:v>
                </c:pt>
                <c:pt idx="148">
                  <c:v>1.3120000000000001</c:v>
                </c:pt>
                <c:pt idx="149">
                  <c:v>1.3220000000000001</c:v>
                </c:pt>
                <c:pt idx="150">
                  <c:v>1.331</c:v>
                </c:pt>
                <c:pt idx="151">
                  <c:v>1.34</c:v>
                </c:pt>
                <c:pt idx="152">
                  <c:v>1.349</c:v>
                </c:pt>
                <c:pt idx="153">
                  <c:v>1.3580000000000001</c:v>
                </c:pt>
                <c:pt idx="154">
                  <c:v>1.367</c:v>
                </c:pt>
                <c:pt idx="155">
                  <c:v>1.377</c:v>
                </c:pt>
                <c:pt idx="156">
                  <c:v>1.3859999999999999</c:v>
                </c:pt>
                <c:pt idx="157">
                  <c:v>1.395</c:v>
                </c:pt>
                <c:pt idx="158">
                  <c:v>1.4039999999999999</c:v>
                </c:pt>
                <c:pt idx="159">
                  <c:v>1.413</c:v>
                </c:pt>
                <c:pt idx="160">
                  <c:v>1.423</c:v>
                </c:pt>
                <c:pt idx="161">
                  <c:v>1.4319999999999999</c:v>
                </c:pt>
                <c:pt idx="162">
                  <c:v>1.4410000000000001</c:v>
                </c:pt>
                <c:pt idx="163">
                  <c:v>1.45</c:v>
                </c:pt>
                <c:pt idx="164">
                  <c:v>1.4590000000000001</c:v>
                </c:pt>
                <c:pt idx="165">
                  <c:v>1.468</c:v>
                </c:pt>
                <c:pt idx="166">
                  <c:v>1.478</c:v>
                </c:pt>
                <c:pt idx="167">
                  <c:v>1.4870000000000001</c:v>
                </c:pt>
                <c:pt idx="168">
                  <c:v>1.496</c:v>
                </c:pt>
                <c:pt idx="169">
                  <c:v>1.5049999999999999</c:v>
                </c:pt>
                <c:pt idx="170">
                  <c:v>1.514</c:v>
                </c:pt>
                <c:pt idx="171">
                  <c:v>1.5229999999999999</c:v>
                </c:pt>
                <c:pt idx="172">
                  <c:v>1.532</c:v>
                </c:pt>
                <c:pt idx="173">
                  <c:v>1.542</c:v>
                </c:pt>
                <c:pt idx="174">
                  <c:v>1.5509999999999999</c:v>
                </c:pt>
                <c:pt idx="175">
                  <c:v>1.56</c:v>
                </c:pt>
                <c:pt idx="176">
                  <c:v>1.569</c:v>
                </c:pt>
                <c:pt idx="177">
                  <c:v>1.5780000000000001</c:v>
                </c:pt>
                <c:pt idx="178">
                  <c:v>1.587</c:v>
                </c:pt>
                <c:pt idx="179">
                  <c:v>1.597</c:v>
                </c:pt>
                <c:pt idx="180">
                  <c:v>1.6060000000000001</c:v>
                </c:pt>
                <c:pt idx="181">
                  <c:v>1.615</c:v>
                </c:pt>
                <c:pt idx="182">
                  <c:v>1.6240000000000001</c:v>
                </c:pt>
                <c:pt idx="183">
                  <c:v>1.633</c:v>
                </c:pt>
                <c:pt idx="184">
                  <c:v>1.643</c:v>
                </c:pt>
                <c:pt idx="185">
                  <c:v>1.6519999999999999</c:v>
                </c:pt>
                <c:pt idx="186">
                  <c:v>1.661</c:v>
                </c:pt>
                <c:pt idx="187">
                  <c:v>1.67</c:v>
                </c:pt>
                <c:pt idx="188">
                  <c:v>1.679</c:v>
                </c:pt>
                <c:pt idx="189">
                  <c:v>1.6879999999999999</c:v>
                </c:pt>
                <c:pt idx="190">
                  <c:v>1.6970000000000001</c:v>
                </c:pt>
                <c:pt idx="191">
                  <c:v>1.7070000000000001</c:v>
                </c:pt>
                <c:pt idx="192">
                  <c:v>1.716</c:v>
                </c:pt>
                <c:pt idx="193">
                  <c:v>1.7250000000000001</c:v>
                </c:pt>
                <c:pt idx="194">
                  <c:v>1.734</c:v>
                </c:pt>
                <c:pt idx="195">
                  <c:v>1.7430000000000001</c:v>
                </c:pt>
                <c:pt idx="196">
                  <c:v>1.7529999999999999</c:v>
                </c:pt>
                <c:pt idx="197">
                  <c:v>1.762</c:v>
                </c:pt>
                <c:pt idx="198">
                  <c:v>1.7709999999999999</c:v>
                </c:pt>
                <c:pt idx="199">
                  <c:v>1.78</c:v>
                </c:pt>
                <c:pt idx="200">
                  <c:v>1.7889999999999999</c:v>
                </c:pt>
                <c:pt idx="201">
                  <c:v>1.798</c:v>
                </c:pt>
                <c:pt idx="202">
                  <c:v>1.8069999999999999</c:v>
                </c:pt>
                <c:pt idx="203">
                  <c:v>1.8169999999999999</c:v>
                </c:pt>
                <c:pt idx="204">
                  <c:v>1.8260000000000001</c:v>
                </c:pt>
                <c:pt idx="205">
                  <c:v>1.835</c:v>
                </c:pt>
                <c:pt idx="206">
                  <c:v>1.8440000000000001</c:v>
                </c:pt>
                <c:pt idx="207">
                  <c:v>1.853</c:v>
                </c:pt>
                <c:pt idx="208">
                  <c:v>1.8620000000000001</c:v>
                </c:pt>
                <c:pt idx="209">
                  <c:v>1.8720000000000001</c:v>
                </c:pt>
                <c:pt idx="210">
                  <c:v>1.881</c:v>
                </c:pt>
                <c:pt idx="211">
                  <c:v>1.89</c:v>
                </c:pt>
                <c:pt idx="212">
                  <c:v>1.899</c:v>
                </c:pt>
                <c:pt idx="213">
                  <c:v>1.9079999999999999</c:v>
                </c:pt>
                <c:pt idx="214">
                  <c:v>1.917</c:v>
                </c:pt>
                <c:pt idx="215">
                  <c:v>1.927</c:v>
                </c:pt>
                <c:pt idx="216">
                  <c:v>1.9359999999999999</c:v>
                </c:pt>
                <c:pt idx="217">
                  <c:v>1.9450000000000001</c:v>
                </c:pt>
                <c:pt idx="218">
                  <c:v>1.954</c:v>
                </c:pt>
                <c:pt idx="219">
                  <c:v>1.9630000000000001</c:v>
                </c:pt>
                <c:pt idx="220">
                  <c:v>1.9730000000000001</c:v>
                </c:pt>
                <c:pt idx="221">
                  <c:v>1.982</c:v>
                </c:pt>
                <c:pt idx="222">
                  <c:v>1.9910000000000001</c:v>
                </c:pt>
                <c:pt idx="223">
                  <c:v>2</c:v>
                </c:pt>
                <c:pt idx="224">
                  <c:v>2.0089999999999999</c:v>
                </c:pt>
                <c:pt idx="225">
                  <c:v>2.0179999999999998</c:v>
                </c:pt>
                <c:pt idx="226">
                  <c:v>2.0270000000000001</c:v>
                </c:pt>
                <c:pt idx="227">
                  <c:v>2.0350000000000001</c:v>
                </c:pt>
              </c:numCache>
            </c:numRef>
          </c:xVal>
          <c:yVal>
            <c:numRef>
              <c:f>'S2'!$E$7:$E$978</c:f>
              <c:numCache>
                <c:formatCode>General</c:formatCode>
                <c:ptCount val="972"/>
                <c:pt idx="0">
                  <c:v>5.2999999999999999E-2</c:v>
                </c:pt>
                <c:pt idx="1">
                  <c:v>8.8999999999999996E-2</c:v>
                </c:pt>
                <c:pt idx="2">
                  <c:v>0.1</c:v>
                </c:pt>
                <c:pt idx="3">
                  <c:v>0.03</c:v>
                </c:pt>
                <c:pt idx="4">
                  <c:v>8.3000000000000004E-2</c:v>
                </c:pt>
                <c:pt idx="5">
                  <c:v>3.2000000000000001E-2</c:v>
                </c:pt>
                <c:pt idx="6">
                  <c:v>0.51300000000000001</c:v>
                </c:pt>
                <c:pt idx="7">
                  <c:v>0.91200000000000003</c:v>
                </c:pt>
                <c:pt idx="8">
                  <c:v>1.33</c:v>
                </c:pt>
                <c:pt idx="9">
                  <c:v>1.7470000000000001</c:v>
                </c:pt>
                <c:pt idx="10">
                  <c:v>2.262</c:v>
                </c:pt>
                <c:pt idx="11">
                  <c:v>2.641</c:v>
                </c:pt>
                <c:pt idx="12">
                  <c:v>3.16</c:v>
                </c:pt>
                <c:pt idx="13">
                  <c:v>3.6579999999999999</c:v>
                </c:pt>
                <c:pt idx="14">
                  <c:v>4.1260000000000003</c:v>
                </c:pt>
                <c:pt idx="15">
                  <c:v>4.6180000000000003</c:v>
                </c:pt>
                <c:pt idx="16">
                  <c:v>5.0720000000000001</c:v>
                </c:pt>
                <c:pt idx="17">
                  <c:v>5.6</c:v>
                </c:pt>
                <c:pt idx="18">
                  <c:v>6.0529999999999999</c:v>
                </c:pt>
                <c:pt idx="19">
                  <c:v>6.5620000000000003</c:v>
                </c:pt>
                <c:pt idx="20">
                  <c:v>7.0549999999999997</c:v>
                </c:pt>
                <c:pt idx="21">
                  <c:v>7.5359999999999996</c:v>
                </c:pt>
                <c:pt idx="22">
                  <c:v>7.99</c:v>
                </c:pt>
                <c:pt idx="23">
                  <c:v>8.5730000000000004</c:v>
                </c:pt>
                <c:pt idx="24">
                  <c:v>9.0269999999999992</c:v>
                </c:pt>
                <c:pt idx="25">
                  <c:v>9.5540000000000003</c:v>
                </c:pt>
                <c:pt idx="26">
                  <c:v>9.9670000000000005</c:v>
                </c:pt>
                <c:pt idx="27">
                  <c:v>10.461</c:v>
                </c:pt>
                <c:pt idx="28">
                  <c:v>11.125999999999999</c:v>
                </c:pt>
                <c:pt idx="29">
                  <c:v>11.499000000000001</c:v>
                </c:pt>
                <c:pt idx="30">
                  <c:v>11.992000000000001</c:v>
                </c:pt>
                <c:pt idx="31">
                  <c:v>12.509</c:v>
                </c:pt>
                <c:pt idx="32">
                  <c:v>13.012</c:v>
                </c:pt>
                <c:pt idx="33">
                  <c:v>13.487</c:v>
                </c:pt>
                <c:pt idx="34">
                  <c:v>13.957000000000001</c:v>
                </c:pt>
                <c:pt idx="35">
                  <c:v>14.542</c:v>
                </c:pt>
                <c:pt idx="36">
                  <c:v>15.01</c:v>
                </c:pt>
                <c:pt idx="37">
                  <c:v>15.541</c:v>
                </c:pt>
                <c:pt idx="38">
                  <c:v>16.065000000000001</c:v>
                </c:pt>
                <c:pt idx="39">
                  <c:v>16.530999999999999</c:v>
                </c:pt>
                <c:pt idx="40">
                  <c:v>17.077000000000002</c:v>
                </c:pt>
                <c:pt idx="41">
                  <c:v>17.561</c:v>
                </c:pt>
                <c:pt idx="42">
                  <c:v>18.018999999999998</c:v>
                </c:pt>
                <c:pt idx="43">
                  <c:v>18.545000000000002</c:v>
                </c:pt>
                <c:pt idx="44">
                  <c:v>19.093</c:v>
                </c:pt>
                <c:pt idx="45">
                  <c:v>19.593</c:v>
                </c:pt>
                <c:pt idx="46">
                  <c:v>20.12</c:v>
                </c:pt>
                <c:pt idx="47">
                  <c:v>20.587</c:v>
                </c:pt>
                <c:pt idx="48">
                  <c:v>21.158999999999999</c:v>
                </c:pt>
                <c:pt idx="49">
                  <c:v>21.664000000000001</c:v>
                </c:pt>
                <c:pt idx="50">
                  <c:v>22.181000000000001</c:v>
                </c:pt>
                <c:pt idx="51">
                  <c:v>22.600999999999999</c:v>
                </c:pt>
                <c:pt idx="52">
                  <c:v>23.1</c:v>
                </c:pt>
                <c:pt idx="53">
                  <c:v>23.67</c:v>
                </c:pt>
                <c:pt idx="54">
                  <c:v>24.084</c:v>
                </c:pt>
                <c:pt idx="55">
                  <c:v>24.582000000000001</c:v>
                </c:pt>
                <c:pt idx="56">
                  <c:v>25.154</c:v>
                </c:pt>
                <c:pt idx="57">
                  <c:v>25.643000000000001</c:v>
                </c:pt>
                <c:pt idx="58">
                  <c:v>26.106999999999999</c:v>
                </c:pt>
                <c:pt idx="59">
                  <c:v>26.666</c:v>
                </c:pt>
                <c:pt idx="60">
                  <c:v>27.15</c:v>
                </c:pt>
                <c:pt idx="61">
                  <c:v>27.669</c:v>
                </c:pt>
                <c:pt idx="62">
                  <c:v>28.2</c:v>
                </c:pt>
                <c:pt idx="63">
                  <c:v>28.718</c:v>
                </c:pt>
                <c:pt idx="64">
                  <c:v>29.23</c:v>
                </c:pt>
                <c:pt idx="65">
                  <c:v>29.695</c:v>
                </c:pt>
                <c:pt idx="66">
                  <c:v>30.247</c:v>
                </c:pt>
                <c:pt idx="67">
                  <c:v>30.777000000000001</c:v>
                </c:pt>
                <c:pt idx="68">
                  <c:v>31.219000000000001</c:v>
                </c:pt>
                <c:pt idx="69">
                  <c:v>31.667999999999999</c:v>
                </c:pt>
                <c:pt idx="70">
                  <c:v>32.207999999999998</c:v>
                </c:pt>
                <c:pt idx="71">
                  <c:v>32.753999999999998</c:v>
                </c:pt>
                <c:pt idx="72">
                  <c:v>33.204000000000001</c:v>
                </c:pt>
                <c:pt idx="73">
                  <c:v>33.670999999999999</c:v>
                </c:pt>
                <c:pt idx="74">
                  <c:v>34.176000000000002</c:v>
                </c:pt>
                <c:pt idx="75">
                  <c:v>34.695</c:v>
                </c:pt>
                <c:pt idx="76">
                  <c:v>35.216000000000001</c:v>
                </c:pt>
                <c:pt idx="77">
                  <c:v>35.631999999999998</c:v>
                </c:pt>
                <c:pt idx="78">
                  <c:v>36.137999999999998</c:v>
                </c:pt>
                <c:pt idx="79">
                  <c:v>36.676000000000002</c:v>
                </c:pt>
                <c:pt idx="80">
                  <c:v>37.176000000000002</c:v>
                </c:pt>
                <c:pt idx="81">
                  <c:v>37.610999999999997</c:v>
                </c:pt>
                <c:pt idx="82">
                  <c:v>38.143999999999998</c:v>
                </c:pt>
                <c:pt idx="83">
                  <c:v>38.677999999999997</c:v>
                </c:pt>
                <c:pt idx="84">
                  <c:v>39.200000000000003</c:v>
                </c:pt>
                <c:pt idx="85">
                  <c:v>39.656999999999996</c:v>
                </c:pt>
                <c:pt idx="86">
                  <c:v>40.130000000000003</c:v>
                </c:pt>
                <c:pt idx="87">
                  <c:v>40.619</c:v>
                </c:pt>
                <c:pt idx="88">
                  <c:v>41.039000000000001</c:v>
                </c:pt>
                <c:pt idx="89">
                  <c:v>41.634</c:v>
                </c:pt>
                <c:pt idx="90">
                  <c:v>42.072000000000003</c:v>
                </c:pt>
                <c:pt idx="91">
                  <c:v>42.546999999999997</c:v>
                </c:pt>
                <c:pt idx="92">
                  <c:v>42.953000000000003</c:v>
                </c:pt>
                <c:pt idx="93">
                  <c:v>43.442</c:v>
                </c:pt>
                <c:pt idx="94">
                  <c:v>43.930999999999997</c:v>
                </c:pt>
                <c:pt idx="95">
                  <c:v>44.381999999999998</c:v>
                </c:pt>
                <c:pt idx="96">
                  <c:v>44.911999999999999</c:v>
                </c:pt>
                <c:pt idx="97">
                  <c:v>45.45</c:v>
                </c:pt>
                <c:pt idx="98">
                  <c:v>45.921999999999997</c:v>
                </c:pt>
                <c:pt idx="99">
                  <c:v>46.392000000000003</c:v>
                </c:pt>
                <c:pt idx="100">
                  <c:v>46.9</c:v>
                </c:pt>
                <c:pt idx="101">
                  <c:v>47.476999999999997</c:v>
                </c:pt>
                <c:pt idx="102">
                  <c:v>47.795999999999999</c:v>
                </c:pt>
                <c:pt idx="103">
                  <c:v>48.283000000000001</c:v>
                </c:pt>
                <c:pt idx="104">
                  <c:v>48.814</c:v>
                </c:pt>
                <c:pt idx="105">
                  <c:v>49.247999999999998</c:v>
                </c:pt>
                <c:pt idx="106">
                  <c:v>49.752000000000002</c:v>
                </c:pt>
                <c:pt idx="107">
                  <c:v>50.21</c:v>
                </c:pt>
                <c:pt idx="108">
                  <c:v>50.718000000000004</c:v>
                </c:pt>
                <c:pt idx="109">
                  <c:v>51.189</c:v>
                </c:pt>
                <c:pt idx="110">
                  <c:v>51.715000000000003</c:v>
                </c:pt>
                <c:pt idx="111">
                  <c:v>52.183999999999997</c:v>
                </c:pt>
                <c:pt idx="112">
                  <c:v>52.664000000000001</c:v>
                </c:pt>
                <c:pt idx="113">
                  <c:v>53.109000000000002</c:v>
                </c:pt>
                <c:pt idx="114">
                  <c:v>53.606999999999999</c:v>
                </c:pt>
                <c:pt idx="115">
                  <c:v>54.033000000000001</c:v>
                </c:pt>
                <c:pt idx="116">
                  <c:v>54.463000000000001</c:v>
                </c:pt>
                <c:pt idx="117">
                  <c:v>54.956000000000003</c:v>
                </c:pt>
                <c:pt idx="118">
                  <c:v>55.462000000000003</c:v>
                </c:pt>
                <c:pt idx="119">
                  <c:v>55.85</c:v>
                </c:pt>
                <c:pt idx="120">
                  <c:v>56.253</c:v>
                </c:pt>
                <c:pt idx="121">
                  <c:v>56.786000000000001</c:v>
                </c:pt>
                <c:pt idx="122">
                  <c:v>57.142000000000003</c:v>
                </c:pt>
                <c:pt idx="123">
                  <c:v>57.677999999999997</c:v>
                </c:pt>
                <c:pt idx="124">
                  <c:v>58.100999999999999</c:v>
                </c:pt>
                <c:pt idx="125">
                  <c:v>58.506999999999998</c:v>
                </c:pt>
                <c:pt idx="126">
                  <c:v>58.918999999999997</c:v>
                </c:pt>
                <c:pt idx="127">
                  <c:v>59.414999999999999</c:v>
                </c:pt>
                <c:pt idx="128">
                  <c:v>59.9</c:v>
                </c:pt>
                <c:pt idx="129">
                  <c:v>60.354999999999997</c:v>
                </c:pt>
                <c:pt idx="130">
                  <c:v>60.817999999999998</c:v>
                </c:pt>
                <c:pt idx="131">
                  <c:v>61.249000000000002</c:v>
                </c:pt>
                <c:pt idx="132">
                  <c:v>61.731000000000002</c:v>
                </c:pt>
                <c:pt idx="133">
                  <c:v>62.094999999999999</c:v>
                </c:pt>
                <c:pt idx="134">
                  <c:v>62.530999999999999</c:v>
                </c:pt>
                <c:pt idx="135">
                  <c:v>62.994999999999997</c:v>
                </c:pt>
                <c:pt idx="136">
                  <c:v>63.281999999999996</c:v>
                </c:pt>
                <c:pt idx="137">
                  <c:v>63.69</c:v>
                </c:pt>
                <c:pt idx="138">
                  <c:v>64.177999999999997</c:v>
                </c:pt>
                <c:pt idx="139">
                  <c:v>64.691000000000003</c:v>
                </c:pt>
                <c:pt idx="140">
                  <c:v>65.040000000000006</c:v>
                </c:pt>
                <c:pt idx="141">
                  <c:v>65.516999999999996</c:v>
                </c:pt>
                <c:pt idx="142">
                  <c:v>65.930000000000007</c:v>
                </c:pt>
                <c:pt idx="143">
                  <c:v>66.381</c:v>
                </c:pt>
                <c:pt idx="144">
                  <c:v>66.888999999999996</c:v>
                </c:pt>
                <c:pt idx="145">
                  <c:v>67.332999999999998</c:v>
                </c:pt>
                <c:pt idx="146">
                  <c:v>67.751999999999995</c:v>
                </c:pt>
                <c:pt idx="147">
                  <c:v>68.192999999999998</c:v>
                </c:pt>
                <c:pt idx="148">
                  <c:v>68.385999999999996</c:v>
                </c:pt>
                <c:pt idx="149">
                  <c:v>68.83</c:v>
                </c:pt>
                <c:pt idx="150">
                  <c:v>69.28</c:v>
                </c:pt>
                <c:pt idx="151">
                  <c:v>69.650000000000006</c:v>
                </c:pt>
                <c:pt idx="152">
                  <c:v>70.186000000000007</c:v>
                </c:pt>
                <c:pt idx="153">
                  <c:v>70.483000000000004</c:v>
                </c:pt>
                <c:pt idx="154">
                  <c:v>70.984999999999999</c:v>
                </c:pt>
                <c:pt idx="155">
                  <c:v>71.454999999999998</c:v>
                </c:pt>
                <c:pt idx="156">
                  <c:v>71.894999999999996</c:v>
                </c:pt>
                <c:pt idx="157">
                  <c:v>72.308000000000007</c:v>
                </c:pt>
                <c:pt idx="158">
                  <c:v>72.784999999999997</c:v>
                </c:pt>
                <c:pt idx="159">
                  <c:v>73.17</c:v>
                </c:pt>
                <c:pt idx="160">
                  <c:v>73.597999999999999</c:v>
                </c:pt>
                <c:pt idx="161">
                  <c:v>74.007000000000005</c:v>
                </c:pt>
                <c:pt idx="162">
                  <c:v>74.444999999999993</c:v>
                </c:pt>
                <c:pt idx="163">
                  <c:v>74.787999999999997</c:v>
                </c:pt>
                <c:pt idx="164">
                  <c:v>75.186000000000007</c:v>
                </c:pt>
                <c:pt idx="165">
                  <c:v>75.613</c:v>
                </c:pt>
                <c:pt idx="166">
                  <c:v>76.100999999999999</c:v>
                </c:pt>
                <c:pt idx="167">
                  <c:v>76.506</c:v>
                </c:pt>
                <c:pt idx="168">
                  <c:v>76.896000000000001</c:v>
                </c:pt>
                <c:pt idx="169">
                  <c:v>77.38</c:v>
                </c:pt>
                <c:pt idx="170">
                  <c:v>77.81</c:v>
                </c:pt>
                <c:pt idx="171">
                  <c:v>78.180000000000007</c:v>
                </c:pt>
                <c:pt idx="172">
                  <c:v>78.661000000000001</c:v>
                </c:pt>
                <c:pt idx="173">
                  <c:v>79.063999999999993</c:v>
                </c:pt>
                <c:pt idx="174">
                  <c:v>79.457999999999998</c:v>
                </c:pt>
                <c:pt idx="175">
                  <c:v>79.956999999999994</c:v>
                </c:pt>
                <c:pt idx="176">
                  <c:v>80.341999999999999</c:v>
                </c:pt>
                <c:pt idx="177">
                  <c:v>80.694000000000003</c:v>
                </c:pt>
                <c:pt idx="178">
                  <c:v>81.194999999999993</c:v>
                </c:pt>
                <c:pt idx="179">
                  <c:v>81.599999999999994</c:v>
                </c:pt>
                <c:pt idx="180">
                  <c:v>82.019000000000005</c:v>
                </c:pt>
                <c:pt idx="181">
                  <c:v>82.2</c:v>
                </c:pt>
                <c:pt idx="182">
                  <c:v>82.685000000000002</c:v>
                </c:pt>
                <c:pt idx="183">
                  <c:v>83.061999999999998</c:v>
                </c:pt>
                <c:pt idx="184">
                  <c:v>83.512</c:v>
                </c:pt>
                <c:pt idx="185">
                  <c:v>83.968999999999994</c:v>
                </c:pt>
                <c:pt idx="186">
                  <c:v>84.36</c:v>
                </c:pt>
                <c:pt idx="187">
                  <c:v>84.766999999999996</c:v>
                </c:pt>
                <c:pt idx="188">
                  <c:v>85.230999999999995</c:v>
                </c:pt>
                <c:pt idx="189">
                  <c:v>85.655000000000001</c:v>
                </c:pt>
                <c:pt idx="190">
                  <c:v>86.117000000000004</c:v>
                </c:pt>
                <c:pt idx="191">
                  <c:v>86.456000000000003</c:v>
                </c:pt>
                <c:pt idx="192">
                  <c:v>86.91</c:v>
                </c:pt>
                <c:pt idx="193">
                  <c:v>87.302999999999997</c:v>
                </c:pt>
                <c:pt idx="194">
                  <c:v>87.694999999999993</c:v>
                </c:pt>
                <c:pt idx="195">
                  <c:v>88.207999999999998</c:v>
                </c:pt>
                <c:pt idx="196">
                  <c:v>88.631</c:v>
                </c:pt>
                <c:pt idx="197">
                  <c:v>88.959000000000003</c:v>
                </c:pt>
                <c:pt idx="198">
                  <c:v>89.453999999999994</c:v>
                </c:pt>
                <c:pt idx="199">
                  <c:v>89.542000000000002</c:v>
                </c:pt>
                <c:pt idx="200">
                  <c:v>89.906000000000006</c:v>
                </c:pt>
                <c:pt idx="201">
                  <c:v>90.334000000000003</c:v>
                </c:pt>
                <c:pt idx="202">
                  <c:v>90.771000000000001</c:v>
                </c:pt>
                <c:pt idx="203">
                  <c:v>91.191000000000003</c:v>
                </c:pt>
                <c:pt idx="204">
                  <c:v>91.515000000000001</c:v>
                </c:pt>
                <c:pt idx="205">
                  <c:v>92.031999999999996</c:v>
                </c:pt>
                <c:pt idx="206">
                  <c:v>92.427000000000007</c:v>
                </c:pt>
                <c:pt idx="207">
                  <c:v>92.775000000000006</c:v>
                </c:pt>
                <c:pt idx="208">
                  <c:v>93.236000000000004</c:v>
                </c:pt>
                <c:pt idx="209">
                  <c:v>93.650999999999996</c:v>
                </c:pt>
                <c:pt idx="210">
                  <c:v>94.046999999999997</c:v>
                </c:pt>
                <c:pt idx="211">
                  <c:v>94.463999999999999</c:v>
                </c:pt>
                <c:pt idx="212">
                  <c:v>94.835999999999999</c:v>
                </c:pt>
                <c:pt idx="213">
                  <c:v>95.314999999999998</c:v>
                </c:pt>
                <c:pt idx="214">
                  <c:v>95.721000000000004</c:v>
                </c:pt>
                <c:pt idx="215">
                  <c:v>96.117000000000004</c:v>
                </c:pt>
                <c:pt idx="216">
                  <c:v>96.549000000000007</c:v>
                </c:pt>
                <c:pt idx="217">
                  <c:v>96.975999999999999</c:v>
                </c:pt>
                <c:pt idx="218">
                  <c:v>97.34</c:v>
                </c:pt>
                <c:pt idx="219">
                  <c:v>97.796999999999997</c:v>
                </c:pt>
                <c:pt idx="220">
                  <c:v>98.087000000000003</c:v>
                </c:pt>
                <c:pt idx="221">
                  <c:v>98.608000000000004</c:v>
                </c:pt>
                <c:pt idx="222">
                  <c:v>98.933999999999997</c:v>
                </c:pt>
                <c:pt idx="223">
                  <c:v>99.268000000000001</c:v>
                </c:pt>
                <c:pt idx="224">
                  <c:v>99.614999999999995</c:v>
                </c:pt>
                <c:pt idx="225">
                  <c:v>93.869</c:v>
                </c:pt>
                <c:pt idx="226">
                  <c:v>93.998000000000005</c:v>
                </c:pt>
                <c:pt idx="227">
                  <c:v>49.296999999999997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4D1-4F32-93EB-533157248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89480"/>
        <c:axId val="409589872"/>
      </c:scatterChart>
      <c:valAx>
        <c:axId val="409589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9872"/>
        <c:crosses val="autoZero"/>
        <c:crossBetween val="midCat"/>
        <c:majorUnit val="0.2"/>
      </c:valAx>
      <c:valAx>
        <c:axId val="40958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89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'S2(water) (2)'!$D$7:$D$985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8.9999999999999993E-3</c:v>
                </c:pt>
                <c:pt idx="5">
                  <c:v>1.8000000000000002E-2</c:v>
                </c:pt>
                <c:pt idx="6">
                  <c:v>2.6999999999999996E-2</c:v>
                </c:pt>
                <c:pt idx="7">
                  <c:v>3.5999999999999997E-2</c:v>
                </c:pt>
                <c:pt idx="8">
                  <c:v>4.4999999999999998E-2</c:v>
                </c:pt>
                <c:pt idx="9">
                  <c:v>5.5E-2</c:v>
                </c:pt>
                <c:pt idx="10">
                  <c:v>6.4000000000000001E-2</c:v>
                </c:pt>
                <c:pt idx="11">
                  <c:v>7.3000000000000009E-2</c:v>
                </c:pt>
                <c:pt idx="12">
                  <c:v>8.2000000000000003E-2</c:v>
                </c:pt>
                <c:pt idx="13">
                  <c:v>9.1000000000000011E-2</c:v>
                </c:pt>
                <c:pt idx="14">
                  <c:v>0.1</c:v>
                </c:pt>
                <c:pt idx="15">
                  <c:v>0.11</c:v>
                </c:pt>
                <c:pt idx="16">
                  <c:v>0.11900000000000001</c:v>
                </c:pt>
                <c:pt idx="17">
                  <c:v>0.128</c:v>
                </c:pt>
                <c:pt idx="18">
                  <c:v>0.13699999999999998</c:v>
                </c:pt>
                <c:pt idx="19">
                  <c:v>0.14599999999999999</c:v>
                </c:pt>
                <c:pt idx="20">
                  <c:v>0.155</c:v>
                </c:pt>
                <c:pt idx="21">
                  <c:v>0.16499999999999998</c:v>
                </c:pt>
                <c:pt idx="22">
                  <c:v>0.17399999999999999</c:v>
                </c:pt>
                <c:pt idx="23">
                  <c:v>0.183</c:v>
                </c:pt>
                <c:pt idx="24">
                  <c:v>0.192</c:v>
                </c:pt>
                <c:pt idx="25">
                  <c:v>0.20099999999999998</c:v>
                </c:pt>
                <c:pt idx="26">
                  <c:v>0.21</c:v>
                </c:pt>
                <c:pt idx="27">
                  <c:v>0.22</c:v>
                </c:pt>
                <c:pt idx="28">
                  <c:v>0.22899999999999998</c:v>
                </c:pt>
                <c:pt idx="29">
                  <c:v>0.23799999999999999</c:v>
                </c:pt>
                <c:pt idx="30">
                  <c:v>0.247</c:v>
                </c:pt>
                <c:pt idx="31">
                  <c:v>0.25600000000000001</c:v>
                </c:pt>
                <c:pt idx="32">
                  <c:v>0.26500000000000001</c:v>
                </c:pt>
                <c:pt idx="33">
                  <c:v>0.27499999999999997</c:v>
                </c:pt>
                <c:pt idx="34">
                  <c:v>0.28399999999999997</c:v>
                </c:pt>
                <c:pt idx="35">
                  <c:v>0.29299999999999998</c:v>
                </c:pt>
                <c:pt idx="36">
                  <c:v>0.30199999999999999</c:v>
                </c:pt>
                <c:pt idx="37">
                  <c:v>0.311</c:v>
                </c:pt>
                <c:pt idx="38">
                  <c:v>0.32</c:v>
                </c:pt>
                <c:pt idx="39">
                  <c:v>0.33</c:v>
                </c:pt>
                <c:pt idx="40">
                  <c:v>0.33899999999999997</c:v>
                </c:pt>
                <c:pt idx="41">
                  <c:v>0.34799999999999998</c:v>
                </c:pt>
                <c:pt idx="42">
                  <c:v>0.35699999999999998</c:v>
                </c:pt>
                <c:pt idx="43">
                  <c:v>0.36599999999999999</c:v>
                </c:pt>
                <c:pt idx="44">
                  <c:v>0.375</c:v>
                </c:pt>
                <c:pt idx="45">
                  <c:v>0.38500000000000001</c:v>
                </c:pt>
                <c:pt idx="46">
                  <c:v>0.39400000000000002</c:v>
                </c:pt>
                <c:pt idx="47">
                  <c:v>0.40299999999999997</c:v>
                </c:pt>
                <c:pt idx="48">
                  <c:v>0.41199999999999998</c:v>
                </c:pt>
                <c:pt idx="49">
                  <c:v>0.42099999999999999</c:v>
                </c:pt>
                <c:pt idx="50">
                  <c:v>0.43</c:v>
                </c:pt>
                <c:pt idx="51">
                  <c:v>0.44</c:v>
                </c:pt>
                <c:pt idx="52">
                  <c:v>0.44900000000000001</c:v>
                </c:pt>
                <c:pt idx="53">
                  <c:v>0.45800000000000002</c:v>
                </c:pt>
                <c:pt idx="54">
                  <c:v>0.46699999999999997</c:v>
                </c:pt>
                <c:pt idx="55">
                  <c:v>0.47599999999999998</c:v>
                </c:pt>
                <c:pt idx="56">
                  <c:v>0.48499999999999999</c:v>
                </c:pt>
                <c:pt idx="57">
                  <c:v>0.495</c:v>
                </c:pt>
                <c:pt idx="58">
                  <c:v>0.504</c:v>
                </c:pt>
                <c:pt idx="59">
                  <c:v>0.51300000000000001</c:v>
                </c:pt>
                <c:pt idx="60">
                  <c:v>0.52200000000000002</c:v>
                </c:pt>
                <c:pt idx="61">
                  <c:v>0.53100000000000003</c:v>
                </c:pt>
                <c:pt idx="62">
                  <c:v>0.54</c:v>
                </c:pt>
                <c:pt idx="63">
                  <c:v>0.55000000000000004</c:v>
                </c:pt>
                <c:pt idx="64">
                  <c:v>0.55899999999999994</c:v>
                </c:pt>
                <c:pt idx="65">
                  <c:v>0.56799999999999995</c:v>
                </c:pt>
                <c:pt idx="66">
                  <c:v>0.57699999999999996</c:v>
                </c:pt>
                <c:pt idx="67">
                  <c:v>0.58599999999999997</c:v>
                </c:pt>
                <c:pt idx="68">
                  <c:v>0.59499999999999997</c:v>
                </c:pt>
                <c:pt idx="69">
                  <c:v>0.60499999999999998</c:v>
                </c:pt>
                <c:pt idx="70">
                  <c:v>0.61399999999999999</c:v>
                </c:pt>
                <c:pt idx="71">
                  <c:v>0.623</c:v>
                </c:pt>
                <c:pt idx="72">
                  <c:v>0.63200000000000001</c:v>
                </c:pt>
                <c:pt idx="73">
                  <c:v>0.64100000000000001</c:v>
                </c:pt>
                <c:pt idx="74">
                  <c:v>0.65</c:v>
                </c:pt>
                <c:pt idx="75">
                  <c:v>0.66</c:v>
                </c:pt>
                <c:pt idx="76">
                  <c:v>0.66900000000000004</c:v>
                </c:pt>
                <c:pt idx="77">
                  <c:v>0.67799999999999994</c:v>
                </c:pt>
                <c:pt idx="78">
                  <c:v>0.68699999999999994</c:v>
                </c:pt>
                <c:pt idx="79">
                  <c:v>0.69599999999999995</c:v>
                </c:pt>
                <c:pt idx="80">
                  <c:v>0.70499999999999996</c:v>
                </c:pt>
                <c:pt idx="81">
                  <c:v>0.71499999999999997</c:v>
                </c:pt>
                <c:pt idx="82">
                  <c:v>0.72399999999999998</c:v>
                </c:pt>
                <c:pt idx="83">
                  <c:v>0.73299999999999998</c:v>
                </c:pt>
                <c:pt idx="84">
                  <c:v>0.74199999999999999</c:v>
                </c:pt>
                <c:pt idx="85">
                  <c:v>0.751</c:v>
                </c:pt>
                <c:pt idx="86">
                  <c:v>0.76</c:v>
                </c:pt>
                <c:pt idx="87">
                  <c:v>0.77</c:v>
                </c:pt>
                <c:pt idx="88">
                  <c:v>0.77900000000000003</c:v>
                </c:pt>
                <c:pt idx="89">
                  <c:v>0.78800000000000003</c:v>
                </c:pt>
                <c:pt idx="90">
                  <c:v>0.79700000000000004</c:v>
                </c:pt>
                <c:pt idx="91">
                  <c:v>0.80599999999999994</c:v>
                </c:pt>
                <c:pt idx="92">
                  <c:v>0.81499999999999995</c:v>
                </c:pt>
                <c:pt idx="93">
                  <c:v>0.82499999999999996</c:v>
                </c:pt>
                <c:pt idx="94">
                  <c:v>0.83399999999999996</c:v>
                </c:pt>
                <c:pt idx="95">
                  <c:v>0.84299999999999997</c:v>
                </c:pt>
                <c:pt idx="96">
                  <c:v>0.85199999999999998</c:v>
                </c:pt>
                <c:pt idx="97">
                  <c:v>0.86099999999999999</c:v>
                </c:pt>
                <c:pt idx="98">
                  <c:v>0.87</c:v>
                </c:pt>
                <c:pt idx="99">
                  <c:v>0.88</c:v>
                </c:pt>
                <c:pt idx="100">
                  <c:v>0.88900000000000001</c:v>
                </c:pt>
                <c:pt idx="101">
                  <c:v>0.89800000000000002</c:v>
                </c:pt>
                <c:pt idx="102">
                  <c:v>0.90700000000000003</c:v>
                </c:pt>
                <c:pt idx="103">
                  <c:v>0.91600000000000004</c:v>
                </c:pt>
                <c:pt idx="104">
                  <c:v>0.92500000000000004</c:v>
                </c:pt>
                <c:pt idx="105">
                  <c:v>0.93499999999999994</c:v>
                </c:pt>
                <c:pt idx="106">
                  <c:v>0.94399999999999995</c:v>
                </c:pt>
                <c:pt idx="107">
                  <c:v>0.95299999999999996</c:v>
                </c:pt>
                <c:pt idx="108">
                  <c:v>0.96199999999999997</c:v>
                </c:pt>
                <c:pt idx="109">
                  <c:v>0.97099999999999997</c:v>
                </c:pt>
                <c:pt idx="110">
                  <c:v>0.98</c:v>
                </c:pt>
                <c:pt idx="111">
                  <c:v>0.99</c:v>
                </c:pt>
                <c:pt idx="112">
                  <c:v>0.99899999999999989</c:v>
                </c:pt>
                <c:pt idx="113">
                  <c:v>1.008</c:v>
                </c:pt>
                <c:pt idx="114">
                  <c:v>1.0169999999999999</c:v>
                </c:pt>
                <c:pt idx="115">
                  <c:v>1.026</c:v>
                </c:pt>
                <c:pt idx="116">
                  <c:v>1.0349999999999999</c:v>
                </c:pt>
                <c:pt idx="117">
                  <c:v>1.0449999999999999</c:v>
                </c:pt>
                <c:pt idx="118">
                  <c:v>1.054</c:v>
                </c:pt>
                <c:pt idx="119">
                  <c:v>1.0629999999999999</c:v>
                </c:pt>
                <c:pt idx="120">
                  <c:v>1.0720000000000001</c:v>
                </c:pt>
                <c:pt idx="121">
                  <c:v>1.081</c:v>
                </c:pt>
                <c:pt idx="122">
                  <c:v>1.0900000000000001</c:v>
                </c:pt>
                <c:pt idx="123">
                  <c:v>1.1000000000000001</c:v>
                </c:pt>
                <c:pt idx="124">
                  <c:v>1.109</c:v>
                </c:pt>
                <c:pt idx="125">
                  <c:v>1.1179999999999999</c:v>
                </c:pt>
                <c:pt idx="126">
                  <c:v>1.127</c:v>
                </c:pt>
                <c:pt idx="127">
                  <c:v>1.1359999999999999</c:v>
                </c:pt>
                <c:pt idx="128">
                  <c:v>1.145</c:v>
                </c:pt>
                <c:pt idx="129">
                  <c:v>1.155</c:v>
                </c:pt>
                <c:pt idx="130">
                  <c:v>1.1639999999999999</c:v>
                </c:pt>
                <c:pt idx="131">
                  <c:v>1.173</c:v>
                </c:pt>
                <c:pt idx="132">
                  <c:v>1.1819999999999999</c:v>
                </c:pt>
                <c:pt idx="133">
                  <c:v>1.1910000000000001</c:v>
                </c:pt>
                <c:pt idx="134">
                  <c:v>1.196</c:v>
                </c:pt>
              </c:numCache>
            </c:numRef>
          </c:xVal>
          <c:yVal>
            <c:numRef>
              <c:f>'S2(water) (2)'!$E$7:$E$985</c:f>
              <c:numCache>
                <c:formatCode>General</c:formatCode>
                <c:ptCount val="979"/>
                <c:pt idx="0">
                  <c:v>6.0000000000000001E-3</c:v>
                </c:pt>
                <c:pt idx="1">
                  <c:v>3.0000000000000001E-3</c:v>
                </c:pt>
                <c:pt idx="2">
                  <c:v>0.22900000000000001</c:v>
                </c:pt>
                <c:pt idx="3">
                  <c:v>0.60799999999999998</c:v>
                </c:pt>
                <c:pt idx="4">
                  <c:v>0.97199999999999998</c:v>
                </c:pt>
                <c:pt idx="5">
                  <c:v>1.349</c:v>
                </c:pt>
                <c:pt idx="6">
                  <c:v>1.746</c:v>
                </c:pt>
                <c:pt idx="7">
                  <c:v>2.1339999999999999</c:v>
                </c:pt>
                <c:pt idx="8">
                  <c:v>2.5169999999999999</c:v>
                </c:pt>
                <c:pt idx="9">
                  <c:v>2.9169999999999998</c:v>
                </c:pt>
                <c:pt idx="10">
                  <c:v>3.32</c:v>
                </c:pt>
                <c:pt idx="11">
                  <c:v>3.734</c:v>
                </c:pt>
                <c:pt idx="12">
                  <c:v>4.1349999999999998</c:v>
                </c:pt>
                <c:pt idx="13">
                  <c:v>4.532</c:v>
                </c:pt>
                <c:pt idx="14">
                  <c:v>4.9400000000000004</c:v>
                </c:pt>
                <c:pt idx="15">
                  <c:v>5.351</c:v>
                </c:pt>
                <c:pt idx="16">
                  <c:v>5.7549999999999999</c:v>
                </c:pt>
                <c:pt idx="17">
                  <c:v>6.1580000000000004</c:v>
                </c:pt>
                <c:pt idx="18">
                  <c:v>6.5510000000000002</c:v>
                </c:pt>
                <c:pt idx="19">
                  <c:v>6.9729999999999999</c:v>
                </c:pt>
                <c:pt idx="20">
                  <c:v>7.3949999999999996</c:v>
                </c:pt>
                <c:pt idx="21">
                  <c:v>7.7889999999999997</c:v>
                </c:pt>
                <c:pt idx="22">
                  <c:v>8.2089999999999996</c:v>
                </c:pt>
                <c:pt idx="23">
                  <c:v>8.6329999999999991</c:v>
                </c:pt>
                <c:pt idx="24">
                  <c:v>9.0489999999999995</c:v>
                </c:pt>
                <c:pt idx="25">
                  <c:v>9.4600000000000009</c:v>
                </c:pt>
                <c:pt idx="26">
                  <c:v>9.8469999999999995</c:v>
                </c:pt>
                <c:pt idx="27">
                  <c:v>10.268000000000001</c:v>
                </c:pt>
                <c:pt idx="28">
                  <c:v>10.683</c:v>
                </c:pt>
                <c:pt idx="29">
                  <c:v>11.115</c:v>
                </c:pt>
                <c:pt idx="30">
                  <c:v>11.518000000000001</c:v>
                </c:pt>
                <c:pt idx="31">
                  <c:v>11.913</c:v>
                </c:pt>
                <c:pt idx="32">
                  <c:v>12.345000000000001</c:v>
                </c:pt>
                <c:pt idx="33">
                  <c:v>12.754</c:v>
                </c:pt>
                <c:pt idx="34">
                  <c:v>13.163</c:v>
                </c:pt>
                <c:pt idx="35">
                  <c:v>13.555</c:v>
                </c:pt>
                <c:pt idx="36">
                  <c:v>13.991</c:v>
                </c:pt>
                <c:pt idx="37">
                  <c:v>14.395</c:v>
                </c:pt>
                <c:pt idx="38">
                  <c:v>14.804</c:v>
                </c:pt>
                <c:pt idx="39">
                  <c:v>15.231999999999999</c:v>
                </c:pt>
                <c:pt idx="40">
                  <c:v>15.632</c:v>
                </c:pt>
                <c:pt idx="41">
                  <c:v>16.052</c:v>
                </c:pt>
                <c:pt idx="42">
                  <c:v>16.463999999999999</c:v>
                </c:pt>
                <c:pt idx="43">
                  <c:v>16.882999999999999</c:v>
                </c:pt>
                <c:pt idx="44">
                  <c:v>17.292999999999999</c:v>
                </c:pt>
                <c:pt idx="45">
                  <c:v>17.710999999999999</c:v>
                </c:pt>
                <c:pt idx="46">
                  <c:v>18.122</c:v>
                </c:pt>
                <c:pt idx="47">
                  <c:v>18.547000000000001</c:v>
                </c:pt>
                <c:pt idx="48">
                  <c:v>18.960999999999999</c:v>
                </c:pt>
                <c:pt idx="49">
                  <c:v>19.391999999999999</c:v>
                </c:pt>
                <c:pt idx="50">
                  <c:v>19.783000000000001</c:v>
                </c:pt>
                <c:pt idx="51">
                  <c:v>20.213999999999999</c:v>
                </c:pt>
                <c:pt idx="52">
                  <c:v>20.62</c:v>
                </c:pt>
                <c:pt idx="53">
                  <c:v>21.05</c:v>
                </c:pt>
                <c:pt idx="54">
                  <c:v>21.452000000000002</c:v>
                </c:pt>
                <c:pt idx="55">
                  <c:v>21.855</c:v>
                </c:pt>
                <c:pt idx="56">
                  <c:v>22.259</c:v>
                </c:pt>
                <c:pt idx="57">
                  <c:v>22.672999999999998</c:v>
                </c:pt>
                <c:pt idx="58">
                  <c:v>23.082999999999998</c:v>
                </c:pt>
                <c:pt idx="59">
                  <c:v>23.515000000000001</c:v>
                </c:pt>
                <c:pt idx="60">
                  <c:v>23.907</c:v>
                </c:pt>
                <c:pt idx="61">
                  <c:v>24.323</c:v>
                </c:pt>
                <c:pt idx="62">
                  <c:v>24.731000000000002</c:v>
                </c:pt>
                <c:pt idx="63">
                  <c:v>25.119</c:v>
                </c:pt>
                <c:pt idx="64">
                  <c:v>25.521999999999998</c:v>
                </c:pt>
                <c:pt idx="65">
                  <c:v>25.946000000000002</c:v>
                </c:pt>
                <c:pt idx="66">
                  <c:v>26.344000000000001</c:v>
                </c:pt>
                <c:pt idx="67">
                  <c:v>26.734999999999999</c:v>
                </c:pt>
                <c:pt idx="68">
                  <c:v>27.138000000000002</c:v>
                </c:pt>
                <c:pt idx="69">
                  <c:v>27.539000000000001</c:v>
                </c:pt>
                <c:pt idx="70">
                  <c:v>27.943000000000001</c:v>
                </c:pt>
                <c:pt idx="71">
                  <c:v>28.329000000000001</c:v>
                </c:pt>
                <c:pt idx="72">
                  <c:v>28.719000000000001</c:v>
                </c:pt>
                <c:pt idx="73">
                  <c:v>29.135000000000002</c:v>
                </c:pt>
                <c:pt idx="74">
                  <c:v>29.553000000000001</c:v>
                </c:pt>
                <c:pt idx="75">
                  <c:v>29.931000000000001</c:v>
                </c:pt>
                <c:pt idx="76">
                  <c:v>30.324000000000002</c:v>
                </c:pt>
                <c:pt idx="77">
                  <c:v>30.704999999999998</c:v>
                </c:pt>
                <c:pt idx="78">
                  <c:v>31.106000000000002</c:v>
                </c:pt>
                <c:pt idx="79">
                  <c:v>31.506</c:v>
                </c:pt>
                <c:pt idx="80">
                  <c:v>31.88</c:v>
                </c:pt>
                <c:pt idx="81">
                  <c:v>32.284999999999997</c:v>
                </c:pt>
                <c:pt idx="82">
                  <c:v>32.661000000000001</c:v>
                </c:pt>
                <c:pt idx="83">
                  <c:v>33.026000000000003</c:v>
                </c:pt>
                <c:pt idx="84">
                  <c:v>33.401000000000003</c:v>
                </c:pt>
                <c:pt idx="85">
                  <c:v>33.774999999999999</c:v>
                </c:pt>
                <c:pt idx="86">
                  <c:v>34.151000000000003</c:v>
                </c:pt>
                <c:pt idx="87">
                  <c:v>34.534999999999997</c:v>
                </c:pt>
                <c:pt idx="88">
                  <c:v>34.902000000000001</c:v>
                </c:pt>
                <c:pt idx="89">
                  <c:v>35.287999999999997</c:v>
                </c:pt>
                <c:pt idx="90">
                  <c:v>35.662999999999997</c:v>
                </c:pt>
                <c:pt idx="91">
                  <c:v>36.024999999999999</c:v>
                </c:pt>
                <c:pt idx="92">
                  <c:v>36.411999999999999</c:v>
                </c:pt>
                <c:pt idx="93">
                  <c:v>36.777000000000001</c:v>
                </c:pt>
                <c:pt idx="94">
                  <c:v>37.14</c:v>
                </c:pt>
                <c:pt idx="95">
                  <c:v>37.518000000000001</c:v>
                </c:pt>
                <c:pt idx="96">
                  <c:v>37.896999999999998</c:v>
                </c:pt>
                <c:pt idx="97">
                  <c:v>38.24</c:v>
                </c:pt>
                <c:pt idx="98">
                  <c:v>38.625</c:v>
                </c:pt>
                <c:pt idx="99">
                  <c:v>38.987000000000002</c:v>
                </c:pt>
                <c:pt idx="100">
                  <c:v>39.359000000000002</c:v>
                </c:pt>
                <c:pt idx="101">
                  <c:v>39.728999999999999</c:v>
                </c:pt>
                <c:pt idx="102">
                  <c:v>40.100999999999999</c:v>
                </c:pt>
                <c:pt idx="103">
                  <c:v>40.448</c:v>
                </c:pt>
                <c:pt idx="104">
                  <c:v>40.834000000000003</c:v>
                </c:pt>
                <c:pt idx="105">
                  <c:v>41.2</c:v>
                </c:pt>
                <c:pt idx="106">
                  <c:v>41.567999999999998</c:v>
                </c:pt>
                <c:pt idx="107">
                  <c:v>41.921999999999997</c:v>
                </c:pt>
                <c:pt idx="108">
                  <c:v>42.298999999999999</c:v>
                </c:pt>
                <c:pt idx="109">
                  <c:v>42.646999999999998</c:v>
                </c:pt>
                <c:pt idx="110">
                  <c:v>43.011000000000003</c:v>
                </c:pt>
                <c:pt idx="111">
                  <c:v>43.362000000000002</c:v>
                </c:pt>
                <c:pt idx="112">
                  <c:v>43.741</c:v>
                </c:pt>
                <c:pt idx="113">
                  <c:v>44.079000000000001</c:v>
                </c:pt>
                <c:pt idx="114">
                  <c:v>44.445</c:v>
                </c:pt>
                <c:pt idx="115">
                  <c:v>44.801000000000002</c:v>
                </c:pt>
                <c:pt idx="116">
                  <c:v>45.185000000000002</c:v>
                </c:pt>
                <c:pt idx="117">
                  <c:v>45.527999999999999</c:v>
                </c:pt>
                <c:pt idx="118">
                  <c:v>45.892000000000003</c:v>
                </c:pt>
                <c:pt idx="119">
                  <c:v>46.258000000000003</c:v>
                </c:pt>
                <c:pt idx="120">
                  <c:v>46.597999999999999</c:v>
                </c:pt>
                <c:pt idx="121">
                  <c:v>46.96</c:v>
                </c:pt>
                <c:pt idx="122">
                  <c:v>47.311</c:v>
                </c:pt>
                <c:pt idx="123">
                  <c:v>47.671999999999997</c:v>
                </c:pt>
                <c:pt idx="124">
                  <c:v>48.039000000000001</c:v>
                </c:pt>
                <c:pt idx="125">
                  <c:v>48.384</c:v>
                </c:pt>
                <c:pt idx="126">
                  <c:v>48.728999999999999</c:v>
                </c:pt>
                <c:pt idx="127">
                  <c:v>49.05</c:v>
                </c:pt>
                <c:pt idx="128">
                  <c:v>49.408999999999999</c:v>
                </c:pt>
                <c:pt idx="129">
                  <c:v>49.74</c:v>
                </c:pt>
                <c:pt idx="130">
                  <c:v>49.828000000000003</c:v>
                </c:pt>
                <c:pt idx="131">
                  <c:v>50.119</c:v>
                </c:pt>
                <c:pt idx="132">
                  <c:v>50.423000000000002</c:v>
                </c:pt>
                <c:pt idx="133">
                  <c:v>47.871000000000002</c:v>
                </c:pt>
                <c:pt idx="134">
                  <c:v>26.509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BD-4D94-B24B-35DD4B8CAA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3168"/>
        <c:axId val="413723560"/>
      </c:scatterChart>
      <c:valAx>
        <c:axId val="41372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3560"/>
        <c:crosses val="autoZero"/>
        <c:crossBetween val="midCat"/>
        <c:majorUnit val="0.2"/>
      </c:valAx>
      <c:valAx>
        <c:axId val="41372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31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 Strain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'S2(water) (2)'!$G$7:$G$985</c:f>
              <c:numCache>
                <c:formatCode>0.0000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8.2113749999999976E-5</c:v>
                </c:pt>
                <c:pt idx="5">
                  <c:v>1.6422750000000001E-4</c:v>
                </c:pt>
                <c:pt idx="6">
                  <c:v>2.4634124999999994E-4</c:v>
                </c:pt>
                <c:pt idx="7">
                  <c:v>3.284549999999999E-4</c:v>
                </c:pt>
                <c:pt idx="8">
                  <c:v>4.1056874999999997E-4</c:v>
                </c:pt>
                <c:pt idx="9">
                  <c:v>5.0180625000000002E-4</c:v>
                </c:pt>
                <c:pt idx="10">
                  <c:v>5.8392000000000003E-4</c:v>
                </c:pt>
                <c:pt idx="11">
                  <c:v>6.6603375000000005E-4</c:v>
                </c:pt>
                <c:pt idx="12">
                  <c:v>7.4814749999999996E-4</c:v>
                </c:pt>
                <c:pt idx="13">
                  <c:v>8.3026125000000008E-4</c:v>
                </c:pt>
                <c:pt idx="14">
                  <c:v>9.123750000000001E-4</c:v>
                </c:pt>
                <c:pt idx="15">
                  <c:v>1.0036125E-3</c:v>
                </c:pt>
                <c:pt idx="16">
                  <c:v>1.0857262500000001E-3</c:v>
                </c:pt>
                <c:pt idx="17">
                  <c:v>1.1678400000000001E-3</c:v>
                </c:pt>
                <c:pt idx="18">
                  <c:v>1.2499537499999997E-3</c:v>
                </c:pt>
                <c:pt idx="19">
                  <c:v>1.3320674999999999E-3</c:v>
                </c:pt>
                <c:pt idx="20">
                  <c:v>1.4141812499999997E-3</c:v>
                </c:pt>
                <c:pt idx="21">
                  <c:v>1.5054187499999997E-3</c:v>
                </c:pt>
                <c:pt idx="22">
                  <c:v>1.5875324999999997E-3</c:v>
                </c:pt>
                <c:pt idx="23">
                  <c:v>1.6696462499999998E-3</c:v>
                </c:pt>
                <c:pt idx="24">
                  <c:v>1.75176E-3</c:v>
                </c:pt>
                <c:pt idx="25">
                  <c:v>1.83387375E-3</c:v>
                </c:pt>
                <c:pt idx="26">
                  <c:v>1.9159874999999998E-3</c:v>
                </c:pt>
                <c:pt idx="27">
                  <c:v>2.0072250000000001E-3</c:v>
                </c:pt>
                <c:pt idx="28">
                  <c:v>2.0893387499999997E-3</c:v>
                </c:pt>
                <c:pt idx="29">
                  <c:v>2.1714524999999997E-3</c:v>
                </c:pt>
                <c:pt idx="30">
                  <c:v>2.2535662499999997E-3</c:v>
                </c:pt>
                <c:pt idx="31">
                  <c:v>2.3356800000000001E-3</c:v>
                </c:pt>
                <c:pt idx="32">
                  <c:v>2.4177937499999997E-3</c:v>
                </c:pt>
                <c:pt idx="33">
                  <c:v>2.5090312499999995E-3</c:v>
                </c:pt>
                <c:pt idx="34">
                  <c:v>2.5911449999999991E-3</c:v>
                </c:pt>
                <c:pt idx="35">
                  <c:v>2.67325875E-3</c:v>
                </c:pt>
                <c:pt idx="36">
                  <c:v>2.7553724999999996E-3</c:v>
                </c:pt>
                <c:pt idx="37">
                  <c:v>2.8374862499999996E-3</c:v>
                </c:pt>
                <c:pt idx="38">
                  <c:v>2.9195999999999996E-3</c:v>
                </c:pt>
                <c:pt idx="39">
                  <c:v>3.0108374999999999E-3</c:v>
                </c:pt>
                <c:pt idx="40">
                  <c:v>3.0929512499999995E-3</c:v>
                </c:pt>
                <c:pt idx="41">
                  <c:v>3.1750649999999995E-3</c:v>
                </c:pt>
                <c:pt idx="42">
                  <c:v>3.2571787499999999E-3</c:v>
                </c:pt>
                <c:pt idx="43">
                  <c:v>3.3392924999999995E-3</c:v>
                </c:pt>
                <c:pt idx="44">
                  <c:v>3.42140625E-3</c:v>
                </c:pt>
                <c:pt idx="45">
                  <c:v>3.5126437499999998E-3</c:v>
                </c:pt>
                <c:pt idx="46">
                  <c:v>3.5947574999999998E-3</c:v>
                </c:pt>
                <c:pt idx="47">
                  <c:v>3.6768712499999994E-3</c:v>
                </c:pt>
                <c:pt idx="48">
                  <c:v>3.7589849999999998E-3</c:v>
                </c:pt>
                <c:pt idx="49">
                  <c:v>3.8410987499999994E-3</c:v>
                </c:pt>
                <c:pt idx="50">
                  <c:v>3.9232125000000003E-3</c:v>
                </c:pt>
                <c:pt idx="51">
                  <c:v>4.0144500000000001E-3</c:v>
                </c:pt>
                <c:pt idx="52">
                  <c:v>4.0965637499999997E-3</c:v>
                </c:pt>
                <c:pt idx="53">
                  <c:v>4.1786775000000002E-3</c:v>
                </c:pt>
                <c:pt idx="54">
                  <c:v>4.2607912499999989E-3</c:v>
                </c:pt>
                <c:pt idx="55">
                  <c:v>4.3429049999999993E-3</c:v>
                </c:pt>
                <c:pt idx="56">
                  <c:v>4.4250187499999998E-3</c:v>
                </c:pt>
                <c:pt idx="57">
                  <c:v>4.5162562499999996E-3</c:v>
                </c:pt>
                <c:pt idx="58">
                  <c:v>4.5983700000000001E-3</c:v>
                </c:pt>
                <c:pt idx="59">
                  <c:v>4.6804837500000005E-3</c:v>
                </c:pt>
                <c:pt idx="60">
                  <c:v>4.7625975000000001E-3</c:v>
                </c:pt>
                <c:pt idx="61">
                  <c:v>4.8447112499999997E-3</c:v>
                </c:pt>
                <c:pt idx="62">
                  <c:v>4.9268250000000001E-3</c:v>
                </c:pt>
                <c:pt idx="63">
                  <c:v>5.0180625E-3</c:v>
                </c:pt>
                <c:pt idx="64">
                  <c:v>5.1001762499999995E-3</c:v>
                </c:pt>
                <c:pt idx="65">
                  <c:v>5.1822899999999983E-3</c:v>
                </c:pt>
                <c:pt idx="66">
                  <c:v>5.2644037499999996E-3</c:v>
                </c:pt>
                <c:pt idx="67">
                  <c:v>5.3465175E-3</c:v>
                </c:pt>
                <c:pt idx="68">
                  <c:v>5.4286312499999987E-3</c:v>
                </c:pt>
                <c:pt idx="69">
                  <c:v>5.5198687500000003E-3</c:v>
                </c:pt>
                <c:pt idx="70">
                  <c:v>5.6019824999999999E-3</c:v>
                </c:pt>
                <c:pt idx="71">
                  <c:v>5.6840962499999995E-3</c:v>
                </c:pt>
                <c:pt idx="72">
                  <c:v>5.766209999999999E-3</c:v>
                </c:pt>
                <c:pt idx="73">
                  <c:v>5.8483237499999995E-3</c:v>
                </c:pt>
                <c:pt idx="74">
                  <c:v>5.9304374999999999E-3</c:v>
                </c:pt>
                <c:pt idx="75">
                  <c:v>6.0216749999999998E-3</c:v>
                </c:pt>
                <c:pt idx="76">
                  <c:v>6.1037887500000002E-3</c:v>
                </c:pt>
                <c:pt idx="77">
                  <c:v>6.1859024999999989E-3</c:v>
                </c:pt>
                <c:pt idx="78">
                  <c:v>6.2680162499999994E-3</c:v>
                </c:pt>
                <c:pt idx="79">
                  <c:v>6.350129999999999E-3</c:v>
                </c:pt>
                <c:pt idx="80">
                  <c:v>6.4322437499999986E-3</c:v>
                </c:pt>
                <c:pt idx="81">
                  <c:v>6.5234812499999992E-3</c:v>
                </c:pt>
                <c:pt idx="82">
                  <c:v>6.6055949999999988E-3</c:v>
                </c:pt>
                <c:pt idx="83">
                  <c:v>6.6877087499999984E-3</c:v>
                </c:pt>
                <c:pt idx="84">
                  <c:v>6.7698224999999989E-3</c:v>
                </c:pt>
                <c:pt idx="85">
                  <c:v>6.8519362500000002E-3</c:v>
                </c:pt>
                <c:pt idx="86">
                  <c:v>6.9340500000000006E-3</c:v>
                </c:pt>
                <c:pt idx="87">
                  <c:v>7.0252874999999996E-3</c:v>
                </c:pt>
                <c:pt idx="88">
                  <c:v>7.1074012500000009E-3</c:v>
                </c:pt>
                <c:pt idx="89">
                  <c:v>7.1895149999999996E-3</c:v>
                </c:pt>
                <c:pt idx="90">
                  <c:v>7.2716287500000001E-3</c:v>
                </c:pt>
                <c:pt idx="91">
                  <c:v>7.3537424999999988E-3</c:v>
                </c:pt>
                <c:pt idx="92">
                  <c:v>7.4358562499999992E-3</c:v>
                </c:pt>
                <c:pt idx="93">
                  <c:v>7.5270937499999982E-3</c:v>
                </c:pt>
                <c:pt idx="94">
                  <c:v>7.6092074999999995E-3</c:v>
                </c:pt>
                <c:pt idx="95">
                  <c:v>7.6913212499999991E-3</c:v>
                </c:pt>
                <c:pt idx="96">
                  <c:v>7.7734349999999995E-3</c:v>
                </c:pt>
                <c:pt idx="97">
                  <c:v>7.85554875E-3</c:v>
                </c:pt>
                <c:pt idx="98">
                  <c:v>7.9376624999999996E-3</c:v>
                </c:pt>
                <c:pt idx="99">
                  <c:v>8.0289000000000003E-3</c:v>
                </c:pt>
                <c:pt idx="100">
                  <c:v>8.1110137499999999E-3</c:v>
                </c:pt>
                <c:pt idx="101">
                  <c:v>8.1931274999999994E-3</c:v>
                </c:pt>
                <c:pt idx="102">
                  <c:v>8.275241249999999E-3</c:v>
                </c:pt>
                <c:pt idx="103">
                  <c:v>8.3573550000000003E-3</c:v>
                </c:pt>
                <c:pt idx="104">
                  <c:v>8.4394687500000017E-3</c:v>
                </c:pt>
                <c:pt idx="105">
                  <c:v>8.5307062499999989E-3</c:v>
                </c:pt>
                <c:pt idx="106">
                  <c:v>8.6128199999999985E-3</c:v>
                </c:pt>
                <c:pt idx="107">
                  <c:v>8.6949337499999998E-3</c:v>
                </c:pt>
                <c:pt idx="108">
                  <c:v>8.7770474999999994E-3</c:v>
                </c:pt>
                <c:pt idx="109">
                  <c:v>8.8591612499999989E-3</c:v>
                </c:pt>
                <c:pt idx="110">
                  <c:v>8.9412750000000003E-3</c:v>
                </c:pt>
                <c:pt idx="111">
                  <c:v>9.0325124999999992E-3</c:v>
                </c:pt>
                <c:pt idx="112">
                  <c:v>9.1146262499999988E-3</c:v>
                </c:pt>
                <c:pt idx="113">
                  <c:v>9.1967400000000001E-3</c:v>
                </c:pt>
                <c:pt idx="114">
                  <c:v>9.2788537499999997E-3</c:v>
                </c:pt>
                <c:pt idx="115">
                  <c:v>9.360967500000001E-3</c:v>
                </c:pt>
                <c:pt idx="116">
                  <c:v>9.4430812499999989E-3</c:v>
                </c:pt>
                <c:pt idx="117">
                  <c:v>9.5343187499999978E-3</c:v>
                </c:pt>
                <c:pt idx="118">
                  <c:v>9.6164324999999991E-3</c:v>
                </c:pt>
                <c:pt idx="119">
                  <c:v>9.6985462500000005E-3</c:v>
                </c:pt>
                <c:pt idx="120">
                  <c:v>9.78066E-3</c:v>
                </c:pt>
                <c:pt idx="121">
                  <c:v>9.8627737499999996E-3</c:v>
                </c:pt>
                <c:pt idx="122">
                  <c:v>9.9448875000000009E-3</c:v>
                </c:pt>
                <c:pt idx="123">
                  <c:v>1.0036125E-2</c:v>
                </c:pt>
                <c:pt idx="124">
                  <c:v>1.0118238749999999E-2</c:v>
                </c:pt>
                <c:pt idx="125">
                  <c:v>1.0200352499999999E-2</c:v>
                </c:pt>
                <c:pt idx="126">
                  <c:v>1.028246625E-2</c:v>
                </c:pt>
                <c:pt idx="127">
                  <c:v>1.0364579999999997E-2</c:v>
                </c:pt>
                <c:pt idx="128">
                  <c:v>1.044669375E-2</c:v>
                </c:pt>
                <c:pt idx="129">
                  <c:v>1.0537931249999999E-2</c:v>
                </c:pt>
                <c:pt idx="130">
                  <c:v>1.0620045E-2</c:v>
                </c:pt>
                <c:pt idx="131">
                  <c:v>1.0702158749999999E-2</c:v>
                </c:pt>
                <c:pt idx="132">
                  <c:v>1.0784272499999999E-2</c:v>
                </c:pt>
                <c:pt idx="133">
                  <c:v>1.086638625E-2</c:v>
                </c:pt>
                <c:pt idx="134">
                  <c:v>1.0912005000000001E-2</c:v>
                </c:pt>
              </c:numCache>
            </c:numRef>
          </c:xVal>
          <c:yVal>
            <c:numRef>
              <c:f>'S2(water) (2)'!$F$7:$F$985</c:f>
              <c:numCache>
                <c:formatCode>General</c:formatCode>
                <c:ptCount val="979"/>
                <c:pt idx="0">
                  <c:v>1.5731003700260066E-2</c:v>
                </c:pt>
                <c:pt idx="1">
                  <c:v>7.8655018501300328E-3</c:v>
                </c:pt>
                <c:pt idx="2">
                  <c:v>0.60039997455992589</c:v>
                </c:pt>
                <c:pt idx="3">
                  <c:v>1.5940750416263529</c:v>
                </c:pt>
                <c:pt idx="4">
                  <c:v>2.5482838665013445</c:v>
                </c:pt>
                <c:pt idx="5">
                  <c:v>3.5364710634260415</c:v>
                </c:pt>
                <c:pt idx="6">
                  <c:v>4.5769828032710409</c:v>
                </c:pt>
                <c:pt idx="7">
                  <c:v>5.5937957053022238</c:v>
                </c:pt>
                <c:pt idx="8">
                  <c:v>6.5973998930994151</c:v>
                </c:pt>
                <c:pt idx="9">
                  <c:v>7.6454178821465915</c:v>
                </c:pt>
                <c:pt idx="10">
                  <c:v>8.7012339317239071</c:v>
                </c:pt>
                <c:pt idx="11">
                  <c:v>9.7857766606430854</c:v>
                </c:pt>
                <c:pt idx="12">
                  <c:v>10.836149493683003</c:v>
                </c:pt>
                <c:pt idx="13">
                  <c:v>11.875943587007253</c:v>
                </c:pt>
                <c:pt idx="14">
                  <c:v>12.9444674392828</c:v>
                </c:pt>
                <c:pt idx="15">
                  <c:v>14.020683309028763</c:v>
                </c:pt>
                <c:pt idx="16">
                  <c:v>15.078534214536104</c:v>
                </c:pt>
                <c:pt idx="17">
                  <c:v>16.133675380202547</c:v>
                </c:pt>
                <c:pt idx="18">
                  <c:v>17.162530593354482</c:v>
                </c:pt>
                <c:pt idx="19">
                  <c:v>18.267274227734951</c:v>
                </c:pt>
                <c:pt idx="20">
                  <c:v>19.371929640149368</c:v>
                </c:pt>
                <c:pt idx="21">
                  <c:v>20.403054303614987</c:v>
                </c:pt>
                <c:pt idx="22">
                  <c:v>21.502299880003459</c:v>
                </c:pt>
                <c:pt idx="23">
                  <c:v>22.611940815668074</c:v>
                </c:pt>
                <c:pt idx="24">
                  <c:v>23.700548179256021</c:v>
                </c:pt>
                <c:pt idx="25">
                  <c:v>24.775983684050992</c:v>
                </c:pt>
                <c:pt idx="26">
                  <c:v>25.78849147175319</c:v>
                </c:pt>
                <c:pt idx="27">
                  <c:v>26.88985283480601</c:v>
                </c:pt>
                <c:pt idx="28">
                  <c:v>27.975546574854238</c:v>
                </c:pt>
                <c:pt idx="29">
                  <c:v>29.105687963383115</c:v>
                </c:pt>
                <c:pt idx="30">
                  <c:v>30.159823091553651</c:v>
                </c:pt>
                <c:pt idx="31">
                  <c:v>31.192948949472296</c:v>
                </c:pt>
                <c:pt idx="32">
                  <c:v>32.322893227069692</c:v>
                </c:pt>
                <c:pt idx="33">
                  <c:v>33.392420473252528</c:v>
                </c:pt>
                <c:pt idx="34">
                  <c:v>34.462022859351244</c:v>
                </c:pt>
                <c:pt idx="35">
                  <c:v>35.487063827489472</c:v>
                </c:pt>
                <c:pt idx="36">
                  <c:v>36.627242755465694</c:v>
                </c:pt>
                <c:pt idx="37">
                  <c:v>37.683595009151126</c:v>
                </c:pt>
                <c:pt idx="38">
                  <c:v>38.752987381247699</c:v>
                </c:pt>
                <c:pt idx="39">
                  <c:v>39.871923413637852</c:v>
                </c:pt>
                <c:pt idx="40">
                  <c:v>40.917662010491725</c:v>
                </c:pt>
                <c:pt idx="41">
                  <c:v>42.015708179482125</c:v>
                </c:pt>
                <c:pt idx="42">
                  <c:v>43.092771936274502</c:v>
                </c:pt>
                <c:pt idx="43">
                  <c:v>44.188116911075454</c:v>
                </c:pt>
                <c:pt idx="44">
                  <c:v>45.259867654350764</c:v>
                </c:pt>
                <c:pt idx="45">
                  <c:v>46.352371414340531</c:v>
                </c:pt>
                <c:pt idx="46">
                  <c:v>47.426668907957151</c:v>
                </c:pt>
                <c:pt idx="47">
                  <c:v>48.537572659231657</c:v>
                </c:pt>
                <c:pt idx="48">
                  <c:v>49.619658318803204</c:v>
                </c:pt>
                <c:pt idx="49">
                  <c:v>50.746202378278731</c:v>
                </c:pt>
                <c:pt idx="50">
                  <c:v>51.768046048666584</c:v>
                </c:pt>
                <c:pt idx="51">
                  <c:v>52.894389951491668</c:v>
                </c:pt>
                <c:pt idx="52">
                  <c:v>53.955441078284338</c:v>
                </c:pt>
                <c:pt idx="53">
                  <c:v>55.079271246487423</c:v>
                </c:pt>
                <c:pt idx="54">
                  <c:v>56.129818354750498</c:v>
                </c:pt>
                <c:pt idx="55">
                  <c:v>57.182967154986471</c:v>
                </c:pt>
                <c:pt idx="56">
                  <c:v>58.238719392599371</c:v>
                </c:pt>
                <c:pt idx="57">
                  <c:v>59.320482913178587</c:v>
                </c:pt>
                <c:pt idx="58">
                  <c:v>60.391913535700162</c:v>
                </c:pt>
                <c:pt idx="59">
                  <c:v>61.52089366202749</c:v>
                </c:pt>
                <c:pt idx="60">
                  <c:v>62.54521813696352</c:v>
                </c:pt>
                <c:pt idx="61">
                  <c:v>63.632327907386752</c:v>
                </c:pt>
                <c:pt idx="62">
                  <c:v>64.698506475751188</c:v>
                </c:pt>
                <c:pt idx="63">
                  <c:v>65.712235291441331</c:v>
                </c:pt>
                <c:pt idx="64">
                  <c:v>66.765339692748114</c:v>
                </c:pt>
                <c:pt idx="65">
                  <c:v>67.873383704568283</c:v>
                </c:pt>
                <c:pt idx="66">
                  <c:v>68.913419026843385</c:v>
                </c:pt>
                <c:pt idx="67">
                  <c:v>69.935152289653658</c:v>
                </c:pt>
                <c:pt idx="68">
                  <c:v>70.988286908881392</c:v>
                </c:pt>
                <c:pt idx="69">
                  <c:v>72.036090540996142</c:v>
                </c:pt>
                <c:pt idx="70">
                  <c:v>73.091871043034317</c:v>
                </c:pt>
                <c:pt idx="71">
                  <c:v>74.10058501501689</c:v>
                </c:pt>
                <c:pt idx="72">
                  <c:v>75.119781152510356</c:v>
                </c:pt>
                <c:pt idx="73">
                  <c:v>76.207005261452991</c:v>
                </c:pt>
                <c:pt idx="74">
                  <c:v>77.299481988745242</c:v>
                </c:pt>
                <c:pt idx="75">
                  <c:v>78.287269021879155</c:v>
                </c:pt>
                <c:pt idx="76">
                  <c:v>79.314410279165443</c:v>
                </c:pt>
                <c:pt idx="77">
                  <c:v>80.310193588224905</c:v>
                </c:pt>
                <c:pt idx="78">
                  <c:v>81.358318237377148</c:v>
                </c:pt>
                <c:pt idx="79">
                  <c:v>82.403859334016175</c:v>
                </c:pt>
                <c:pt idx="80">
                  <c:v>83.381431908183089</c:v>
                </c:pt>
                <c:pt idx="81">
                  <c:v>84.440059219901556</c:v>
                </c:pt>
                <c:pt idx="82">
                  <c:v>85.422942518095255</c:v>
                </c:pt>
                <c:pt idx="83">
                  <c:v>86.377096560739616</c:v>
                </c:pt>
                <c:pt idx="84">
                  <c:v>87.35744727039858</c:v>
                </c:pt>
                <c:pt idx="85">
                  <c:v>88.335226618865718</c:v>
                </c:pt>
                <c:pt idx="86">
                  <c:v>89.318282606138567</c:v>
                </c:pt>
                <c:pt idx="87">
                  <c:v>90.322281095748281</c:v>
                </c:pt>
                <c:pt idx="88">
                  <c:v>91.281901515971896</c:v>
                </c:pt>
                <c:pt idx="89">
                  <c:v>92.291265447948206</c:v>
                </c:pt>
                <c:pt idx="90">
                  <c:v>93.271913381344262</c:v>
                </c:pt>
                <c:pt idx="91">
                  <c:v>94.218616480934898</c:v>
                </c:pt>
                <c:pt idx="92">
                  <c:v>95.23076050608735</c:v>
                </c:pt>
                <c:pt idx="93">
                  <c:v>96.185434720177724</c:v>
                </c:pt>
                <c:pt idx="94">
                  <c:v>97.134935353003769</c:v>
                </c:pt>
                <c:pt idx="95">
                  <c:v>98.123728756983382</c:v>
                </c:pt>
                <c:pt idx="96">
                  <c:v>99.11520158348263</c:v>
                </c:pt>
                <c:pt idx="97">
                  <c:v>100.0125861626433</c:v>
                </c:pt>
                <c:pt idx="98">
                  <c:v>101.01988458409564</c:v>
                </c:pt>
                <c:pt idx="99">
                  <c:v>101.96715058624082</c:v>
                </c:pt>
                <c:pt idx="100">
                  <c:v>102.94059660673865</c:v>
                </c:pt>
                <c:pt idx="101">
                  <c:v>103.90888470351203</c:v>
                </c:pt>
                <c:pt idx="102">
                  <c:v>104.88247838864095</c:v>
                </c:pt>
                <c:pt idx="103">
                  <c:v>105.79076169252228</c:v>
                </c:pt>
                <c:pt idx="104">
                  <c:v>106.8011266252319</c:v>
                </c:pt>
                <c:pt idx="105">
                  <c:v>107.75936190381078</c:v>
                </c:pt>
                <c:pt idx="106">
                  <c:v>108.72281801254952</c:v>
                </c:pt>
                <c:pt idx="107">
                  <c:v>109.64973973496811</c:v>
                </c:pt>
                <c:pt idx="108">
                  <c:v>110.63690462585497</c:v>
                </c:pt>
                <c:pt idx="109">
                  <c:v>111.54830408684184</c:v>
                </c:pt>
                <c:pt idx="110">
                  <c:v>112.50164155225954</c:v>
                </c:pt>
                <c:pt idx="111">
                  <c:v>113.42121767245216</c:v>
                </c:pt>
                <c:pt idx="112">
                  <c:v>114.41398175515741</c:v>
                </c:pt>
                <c:pt idx="113">
                  <c:v>115.29959502222056</c:v>
                </c:pt>
                <c:pt idx="114">
                  <c:v>116.2585440319029</c:v>
                </c:pt>
                <c:pt idx="115">
                  <c:v>117.19143230025477</c:v>
                </c:pt>
                <c:pt idx="116">
                  <c:v>118.19766311516017</c:v>
                </c:pt>
                <c:pt idx="117">
                  <c:v>119.09695344116781</c:v>
                </c:pt>
                <c:pt idx="118">
                  <c:v>120.05108012680364</c:v>
                </c:pt>
                <c:pt idx="119">
                  <c:v>121.01054319830509</c:v>
                </c:pt>
                <c:pt idx="120">
                  <c:v>121.90209562922823</c:v>
                </c:pt>
                <c:pt idx="121">
                  <c:v>122.85130753844048</c:v>
                </c:pt>
                <c:pt idx="122">
                  <c:v>123.7718513796415</c:v>
                </c:pt>
                <c:pt idx="123">
                  <c:v>124.71893750890216</c:v>
                </c:pt>
                <c:pt idx="124">
                  <c:v>125.68157391580432</c:v>
                </c:pt>
                <c:pt idx="125">
                  <c:v>126.58676708015926</c:v>
                </c:pt>
                <c:pt idx="126">
                  <c:v>127.49207479717197</c:v>
                </c:pt>
                <c:pt idx="127">
                  <c:v>128.3347049759154</c:v>
                </c:pt>
                <c:pt idx="128">
                  <c:v>129.27687584198608</c:v>
                </c:pt>
                <c:pt idx="129">
                  <c:v>130.14624114139892</c:v>
                </c:pt>
                <c:pt idx="130">
                  <c:v>130.37956901045015</c:v>
                </c:pt>
                <c:pt idx="131">
                  <c:v>131.14416835123822</c:v>
                </c:pt>
                <c:pt idx="132">
                  <c:v>131.94290217295264</c:v>
                </c:pt>
                <c:pt idx="133">
                  <c:v>125.2682124372854</c:v>
                </c:pt>
                <c:pt idx="134">
                  <c:v>69.36940459065228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A1-40BA-ACA2-B09CE37B8630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[2]S2!$G$7:$G$978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8.2125000000000004E-5</c:v>
                </c:pt>
                <c:pt idx="9">
                  <c:v>1.6424999999999998E-4</c:v>
                </c:pt>
                <c:pt idx="10">
                  <c:v>2.4637500000000001E-4</c:v>
                </c:pt>
                <c:pt idx="11">
                  <c:v>3.3762500000000003E-4</c:v>
                </c:pt>
                <c:pt idx="12">
                  <c:v>4.1975000000000004E-4</c:v>
                </c:pt>
                <c:pt idx="13">
                  <c:v>5.0187500000000015E-4</c:v>
                </c:pt>
                <c:pt idx="14">
                  <c:v>5.840000000000001E-4</c:v>
                </c:pt>
                <c:pt idx="15">
                  <c:v>6.6612500000000016E-4</c:v>
                </c:pt>
                <c:pt idx="16">
                  <c:v>7.4825E-4</c:v>
                </c:pt>
                <c:pt idx="17">
                  <c:v>8.3950000000000008E-4</c:v>
                </c:pt>
                <c:pt idx="18">
                  <c:v>9.2162500000000024E-4</c:v>
                </c:pt>
                <c:pt idx="19">
                  <c:v>1.0037500000000003E-3</c:v>
                </c:pt>
                <c:pt idx="20">
                  <c:v>1.0858750000000003E-3</c:v>
                </c:pt>
                <c:pt idx="21">
                  <c:v>1.1680000000000002E-3</c:v>
                </c:pt>
                <c:pt idx="22">
                  <c:v>1.2501250000000004E-3</c:v>
                </c:pt>
                <c:pt idx="23">
                  <c:v>1.3413749999999999E-3</c:v>
                </c:pt>
                <c:pt idx="24">
                  <c:v>1.4235000000000001E-3</c:v>
                </c:pt>
                <c:pt idx="25">
                  <c:v>1.5056250000000002E-3</c:v>
                </c:pt>
                <c:pt idx="26">
                  <c:v>1.5877500000000002E-3</c:v>
                </c:pt>
                <c:pt idx="27">
                  <c:v>1.6698749999999999E-3</c:v>
                </c:pt>
                <c:pt idx="28">
                  <c:v>1.7520000000000005E-3</c:v>
                </c:pt>
                <c:pt idx="29">
                  <c:v>1.8432500000000005E-3</c:v>
                </c:pt>
                <c:pt idx="30">
                  <c:v>1.9253750000000002E-3</c:v>
                </c:pt>
                <c:pt idx="31">
                  <c:v>2.0075000000000006E-3</c:v>
                </c:pt>
                <c:pt idx="32">
                  <c:v>2.0896250000000003E-3</c:v>
                </c:pt>
                <c:pt idx="33">
                  <c:v>2.1717500000000005E-3</c:v>
                </c:pt>
                <c:pt idx="34">
                  <c:v>2.2538750000000002E-3</c:v>
                </c:pt>
                <c:pt idx="35">
                  <c:v>2.3451250000000004E-3</c:v>
                </c:pt>
                <c:pt idx="36">
                  <c:v>2.4272500000000002E-3</c:v>
                </c:pt>
                <c:pt idx="37">
                  <c:v>2.5093750000000003E-3</c:v>
                </c:pt>
                <c:pt idx="38">
                  <c:v>2.5915000000000005E-3</c:v>
                </c:pt>
                <c:pt idx="39">
                  <c:v>2.6736250000000002E-3</c:v>
                </c:pt>
                <c:pt idx="40">
                  <c:v>2.75575E-3</c:v>
                </c:pt>
                <c:pt idx="41">
                  <c:v>2.8470000000000001E-3</c:v>
                </c:pt>
                <c:pt idx="42">
                  <c:v>2.9291250000000007E-3</c:v>
                </c:pt>
                <c:pt idx="43">
                  <c:v>3.0112500000000005E-3</c:v>
                </c:pt>
                <c:pt idx="44">
                  <c:v>3.0933750000000006E-3</c:v>
                </c:pt>
                <c:pt idx="45">
                  <c:v>3.1755000000000004E-3</c:v>
                </c:pt>
                <c:pt idx="46">
                  <c:v>3.2667500000000001E-3</c:v>
                </c:pt>
                <c:pt idx="47">
                  <c:v>3.3488749999999999E-3</c:v>
                </c:pt>
                <c:pt idx="48">
                  <c:v>3.4310000000000009E-3</c:v>
                </c:pt>
                <c:pt idx="49">
                  <c:v>3.5131250000000002E-3</c:v>
                </c:pt>
                <c:pt idx="50">
                  <c:v>3.5952500000000004E-3</c:v>
                </c:pt>
                <c:pt idx="51">
                  <c:v>3.6773750000000005E-3</c:v>
                </c:pt>
                <c:pt idx="52">
                  <c:v>3.7595000000000003E-3</c:v>
                </c:pt>
                <c:pt idx="53">
                  <c:v>3.8507500000000004E-3</c:v>
                </c:pt>
                <c:pt idx="54">
                  <c:v>3.9328749999999997E-3</c:v>
                </c:pt>
                <c:pt idx="55">
                  <c:v>4.0150000000000012E-3</c:v>
                </c:pt>
                <c:pt idx="56">
                  <c:v>4.0971250000000001E-3</c:v>
                </c:pt>
                <c:pt idx="57">
                  <c:v>4.1792500000000007E-3</c:v>
                </c:pt>
                <c:pt idx="58">
                  <c:v>4.2613750000000004E-3</c:v>
                </c:pt>
              </c:numCache>
            </c:numRef>
          </c:xVal>
          <c:yVal>
            <c:numRef>
              <c:f>[2]S2!$F$7:$F$978</c:f>
              <c:numCache>
                <c:formatCode>General</c:formatCode>
                <c:ptCount val="972"/>
                <c:pt idx="0">
                  <c:v>5.5033939213542028E-2</c:v>
                </c:pt>
                <c:pt idx="1">
                  <c:v>5.7654602985615457E-2</c:v>
                </c:pt>
                <c:pt idx="2">
                  <c:v>2.6206637720734296E-3</c:v>
                </c:pt>
                <c:pt idx="3">
                  <c:v>2.0965310176587437E-2</c:v>
                </c:pt>
                <c:pt idx="4">
                  <c:v>2.6206637720734297E-2</c:v>
                </c:pt>
                <c:pt idx="5">
                  <c:v>8.9102568250496617E-2</c:v>
                </c:pt>
                <c:pt idx="6">
                  <c:v>9.958522333879033E-2</c:v>
                </c:pt>
                <c:pt idx="7">
                  <c:v>1.3103318860367148E-2</c:v>
                </c:pt>
                <c:pt idx="8">
                  <c:v>1.048208434703412</c:v>
                </c:pt>
                <c:pt idx="9">
                  <c:v>1.7425526956754194</c:v>
                </c:pt>
                <c:pt idx="10">
                  <c:v>2.8691633390558566</c:v>
                </c:pt>
                <c:pt idx="11">
                  <c:v>3.9615720855510825</c:v>
                </c:pt>
                <c:pt idx="12">
                  <c:v>4.6949525825871445</c:v>
                </c:pt>
                <c:pt idx="13">
                  <c:v>5.8002741069542205</c:v>
                </c:pt>
                <c:pt idx="14">
                  <c:v>6.8399941764890846</c:v>
                </c:pt>
                <c:pt idx="15">
                  <c:v>7.7460162979435427</c:v>
                </c:pt>
                <c:pt idx="16">
                  <c:v>8.8457900447763027</c:v>
                </c:pt>
                <c:pt idx="17">
                  <c:v>9.6782405377310869</c:v>
                </c:pt>
                <c:pt idx="18">
                  <c:v>10.714958370857611</c:v>
                </c:pt>
                <c:pt idx="19">
                  <c:v>12.008248074358095</c:v>
                </c:pt>
                <c:pt idx="20">
                  <c:v>12.871921992082399</c:v>
                </c:pt>
                <c:pt idx="21">
                  <c:v>13.897887548433101</c:v>
                </c:pt>
                <c:pt idx="22">
                  <c:v>15.256337159343712</c:v>
                </c:pt>
                <c:pt idx="23">
                  <c:v>16.114449655528222</c:v>
                </c:pt>
                <c:pt idx="24">
                  <c:v>17.001374594074711</c:v>
                </c:pt>
                <c:pt idx="25">
                  <c:v>18.097695366019369</c:v>
                </c:pt>
                <c:pt idx="26">
                  <c:v>19.411240913048637</c:v>
                </c:pt>
                <c:pt idx="27">
                  <c:v>20.350300324487957</c:v>
                </c:pt>
                <c:pt idx="28">
                  <c:v>21.357359427320898</c:v>
                </c:pt>
                <c:pt idx="29">
                  <c:v>22.513461959900607</c:v>
                </c:pt>
                <c:pt idx="30">
                  <c:v>23.407808379638166</c:v>
                </c:pt>
                <c:pt idx="31">
                  <c:v>24.388478283772585</c:v>
                </c:pt>
                <c:pt idx="32">
                  <c:v>25.599427090955629</c:v>
                </c:pt>
                <c:pt idx="33">
                  <c:v>26.485735272603545</c:v>
                </c:pt>
                <c:pt idx="34">
                  <c:v>27.620636757648896</c:v>
                </c:pt>
                <c:pt idx="35">
                  <c:v>28.551205836592835</c:v>
                </c:pt>
                <c:pt idx="36">
                  <c:v>29.638866504402539</c:v>
                </c:pt>
                <c:pt idx="37">
                  <c:v>30.852082070226299</c:v>
                </c:pt>
                <c:pt idx="38">
                  <c:v>31.840172522159804</c:v>
                </c:pt>
                <c:pt idx="39">
                  <c:v>32.95643683326584</c:v>
                </c:pt>
                <c:pt idx="40">
                  <c:v>33.881620504391059</c:v>
                </c:pt>
                <c:pt idx="41">
                  <c:v>34.981945712741592</c:v>
                </c:pt>
                <c:pt idx="42">
                  <c:v>36.152994393169571</c:v>
                </c:pt>
                <c:pt idx="43">
                  <c:v>37.023092994132611</c:v>
                </c:pt>
                <c:pt idx="44">
                  <c:v>38.003045767125499</c:v>
                </c:pt>
                <c:pt idx="45">
                  <c:v>39.550697425789267</c:v>
                </c:pt>
                <c:pt idx="46">
                  <c:v>40.38390914910412</c:v>
                </c:pt>
                <c:pt idx="47">
                  <c:v>41.358503137874528</c:v>
                </c:pt>
                <c:pt idx="48">
                  <c:v>42.348760041816725</c:v>
                </c:pt>
                <c:pt idx="49">
                  <c:v>43.396535993545996</c:v>
                </c:pt>
                <c:pt idx="50">
                  <c:v>44.378880202172056</c:v>
                </c:pt>
                <c:pt idx="51">
                  <c:v>45.62277944073363</c:v>
                </c:pt>
                <c:pt idx="52">
                  <c:v>46.560593369138267</c:v>
                </c:pt>
                <c:pt idx="53">
                  <c:v>47.445932162648901</c:v>
                </c:pt>
                <c:pt idx="54">
                  <c:v>48.496176569006877</c:v>
                </c:pt>
                <c:pt idx="55">
                  <c:v>49.622247433108363</c:v>
                </c:pt>
                <c:pt idx="56">
                  <c:v>50.695982175808879</c:v>
                </c:pt>
                <c:pt idx="57">
                  <c:v>51.759233429117501</c:v>
                </c:pt>
                <c:pt idx="58">
                  <c:v>52.691697246255387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A1-40BA-ACA2-B09CE37B8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4344"/>
        <c:axId val="413724736"/>
      </c:scatterChart>
      <c:valAx>
        <c:axId val="413724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4736"/>
        <c:crosses val="autoZero"/>
        <c:crossBetween val="midCat"/>
      </c:valAx>
      <c:valAx>
        <c:axId val="41372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4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'S3(water) (2)'!$D$7:$D$922</c:f>
              <c:numCache>
                <c:formatCode>General</c:formatCode>
                <c:ptCount val="916"/>
                <c:pt idx="0">
                  <c:v>0</c:v>
                </c:pt>
                <c:pt idx="1">
                  <c:v>1.9E-2</c:v>
                </c:pt>
                <c:pt idx="2">
                  <c:v>3.7000000000000005E-2</c:v>
                </c:pt>
                <c:pt idx="3">
                  <c:v>5.5E-2</c:v>
                </c:pt>
                <c:pt idx="4">
                  <c:v>7.400000000000001E-2</c:v>
                </c:pt>
                <c:pt idx="5">
                  <c:v>9.1999999999999998E-2</c:v>
                </c:pt>
                <c:pt idx="6">
                  <c:v>0.10999999999999999</c:v>
                </c:pt>
                <c:pt idx="7">
                  <c:v>0.129</c:v>
                </c:pt>
                <c:pt idx="8">
                  <c:v>0.14700000000000002</c:v>
                </c:pt>
                <c:pt idx="9">
                  <c:v>0.16500000000000001</c:v>
                </c:pt>
                <c:pt idx="10">
                  <c:v>0.184</c:v>
                </c:pt>
                <c:pt idx="11">
                  <c:v>0.20200000000000001</c:v>
                </c:pt>
                <c:pt idx="12">
                  <c:v>0.22</c:v>
                </c:pt>
                <c:pt idx="13">
                  <c:v>0.23900000000000002</c:v>
                </c:pt>
                <c:pt idx="14">
                  <c:v>0.25700000000000001</c:v>
                </c:pt>
                <c:pt idx="15">
                  <c:v>0.27500000000000002</c:v>
                </c:pt>
                <c:pt idx="16">
                  <c:v>0.29399999999999998</c:v>
                </c:pt>
                <c:pt idx="17">
                  <c:v>0.312</c:v>
                </c:pt>
                <c:pt idx="18">
                  <c:v>0.33</c:v>
                </c:pt>
                <c:pt idx="19">
                  <c:v>0.34900000000000003</c:v>
                </c:pt>
                <c:pt idx="20">
                  <c:v>0.36699999999999999</c:v>
                </c:pt>
                <c:pt idx="21">
                  <c:v>0.38500000000000001</c:v>
                </c:pt>
                <c:pt idx="22">
                  <c:v>0.40400000000000003</c:v>
                </c:pt>
                <c:pt idx="23">
                  <c:v>0.42199999999999999</c:v>
                </c:pt>
                <c:pt idx="24">
                  <c:v>0.44</c:v>
                </c:pt>
                <c:pt idx="25">
                  <c:v>0.45900000000000002</c:v>
                </c:pt>
                <c:pt idx="26">
                  <c:v>0.47699999999999998</c:v>
                </c:pt>
                <c:pt idx="27">
                  <c:v>0.495</c:v>
                </c:pt>
                <c:pt idx="28">
                  <c:v>0.51400000000000001</c:v>
                </c:pt>
                <c:pt idx="29">
                  <c:v>0.53200000000000003</c:v>
                </c:pt>
                <c:pt idx="30">
                  <c:v>0.55000000000000004</c:v>
                </c:pt>
                <c:pt idx="31">
                  <c:v>0.56900000000000006</c:v>
                </c:pt>
                <c:pt idx="32">
                  <c:v>0.58699999999999997</c:v>
                </c:pt>
                <c:pt idx="33">
                  <c:v>0.60499999999999998</c:v>
                </c:pt>
                <c:pt idx="34">
                  <c:v>0.624</c:v>
                </c:pt>
                <c:pt idx="35">
                  <c:v>0.64200000000000002</c:v>
                </c:pt>
                <c:pt idx="36">
                  <c:v>0.66</c:v>
                </c:pt>
                <c:pt idx="37">
                  <c:v>0.67900000000000005</c:v>
                </c:pt>
                <c:pt idx="38">
                  <c:v>0.69699999999999995</c:v>
                </c:pt>
                <c:pt idx="39">
                  <c:v>0.71499999999999997</c:v>
                </c:pt>
                <c:pt idx="40">
                  <c:v>0.73399999999999999</c:v>
                </c:pt>
                <c:pt idx="41">
                  <c:v>0.752</c:v>
                </c:pt>
                <c:pt idx="42">
                  <c:v>0.77</c:v>
                </c:pt>
                <c:pt idx="43">
                  <c:v>0.78900000000000003</c:v>
                </c:pt>
                <c:pt idx="44">
                  <c:v>0.80700000000000005</c:v>
                </c:pt>
                <c:pt idx="45">
                  <c:v>0.82499999999999996</c:v>
                </c:pt>
                <c:pt idx="46">
                  <c:v>0.84399999999999997</c:v>
                </c:pt>
                <c:pt idx="47">
                  <c:v>0.86199999999999999</c:v>
                </c:pt>
                <c:pt idx="48">
                  <c:v>0.88</c:v>
                </c:pt>
                <c:pt idx="49">
                  <c:v>0.89900000000000002</c:v>
                </c:pt>
                <c:pt idx="50">
                  <c:v>0.91700000000000004</c:v>
                </c:pt>
                <c:pt idx="51">
                  <c:v>0.93500000000000005</c:v>
                </c:pt>
                <c:pt idx="52">
                  <c:v>0.95399999999999996</c:v>
                </c:pt>
                <c:pt idx="53">
                  <c:v>0.97199999999999998</c:v>
                </c:pt>
                <c:pt idx="54">
                  <c:v>0.99</c:v>
                </c:pt>
                <c:pt idx="55">
                  <c:v>1.0089999999999999</c:v>
                </c:pt>
                <c:pt idx="56">
                  <c:v>1.0269999999999999</c:v>
                </c:pt>
                <c:pt idx="57">
                  <c:v>1.0449999999999999</c:v>
                </c:pt>
                <c:pt idx="58">
                  <c:v>1.0640000000000001</c:v>
                </c:pt>
                <c:pt idx="59">
                  <c:v>1.0820000000000001</c:v>
                </c:pt>
                <c:pt idx="60">
                  <c:v>1.1000000000000001</c:v>
                </c:pt>
                <c:pt idx="61">
                  <c:v>1.101</c:v>
                </c:pt>
              </c:numCache>
            </c:numRef>
          </c:xVal>
          <c:yVal>
            <c:numRef>
              <c:f>'S3(water) (2)'!$E$7:$E$922</c:f>
              <c:numCache>
                <c:formatCode>General</c:formatCode>
                <c:ptCount val="916"/>
                <c:pt idx="0">
                  <c:v>0.28799999999999998</c:v>
                </c:pt>
                <c:pt idx="1">
                  <c:v>1.075</c:v>
                </c:pt>
                <c:pt idx="2">
                  <c:v>1.92</c:v>
                </c:pt>
                <c:pt idx="3">
                  <c:v>2.7989999999999999</c:v>
                </c:pt>
                <c:pt idx="4">
                  <c:v>3.6640000000000001</c:v>
                </c:pt>
                <c:pt idx="5">
                  <c:v>4.5570000000000004</c:v>
                </c:pt>
                <c:pt idx="6">
                  <c:v>5.4720000000000004</c:v>
                </c:pt>
                <c:pt idx="7">
                  <c:v>6.36</c:v>
                </c:pt>
                <c:pt idx="8">
                  <c:v>7.282</c:v>
                </c:pt>
                <c:pt idx="9">
                  <c:v>8.1920000000000002</c:v>
                </c:pt>
                <c:pt idx="10">
                  <c:v>9.1280000000000001</c:v>
                </c:pt>
                <c:pt idx="11">
                  <c:v>10.02</c:v>
                </c:pt>
                <c:pt idx="12">
                  <c:v>10.936999999999999</c:v>
                </c:pt>
                <c:pt idx="13">
                  <c:v>11.86</c:v>
                </c:pt>
                <c:pt idx="14">
                  <c:v>12.813000000000001</c:v>
                </c:pt>
                <c:pt idx="15">
                  <c:v>13.721</c:v>
                </c:pt>
                <c:pt idx="16">
                  <c:v>14.657999999999999</c:v>
                </c:pt>
                <c:pt idx="17">
                  <c:v>15.587999999999999</c:v>
                </c:pt>
                <c:pt idx="18">
                  <c:v>16.507000000000001</c:v>
                </c:pt>
                <c:pt idx="19">
                  <c:v>17.43</c:v>
                </c:pt>
                <c:pt idx="20">
                  <c:v>18.356999999999999</c:v>
                </c:pt>
                <c:pt idx="21">
                  <c:v>19.311</c:v>
                </c:pt>
                <c:pt idx="22">
                  <c:v>20.247</c:v>
                </c:pt>
                <c:pt idx="23">
                  <c:v>21.166</c:v>
                </c:pt>
                <c:pt idx="24">
                  <c:v>22.091999999999999</c:v>
                </c:pt>
                <c:pt idx="25">
                  <c:v>23.035</c:v>
                </c:pt>
                <c:pt idx="26">
                  <c:v>23.978000000000002</c:v>
                </c:pt>
                <c:pt idx="27">
                  <c:v>24.891999999999999</c:v>
                </c:pt>
                <c:pt idx="28">
                  <c:v>25.824999999999999</c:v>
                </c:pt>
                <c:pt idx="29">
                  <c:v>26.742999999999999</c:v>
                </c:pt>
                <c:pt idx="30">
                  <c:v>27.675999999999998</c:v>
                </c:pt>
                <c:pt idx="31">
                  <c:v>28.591000000000001</c:v>
                </c:pt>
                <c:pt idx="32">
                  <c:v>29.518000000000001</c:v>
                </c:pt>
                <c:pt idx="33">
                  <c:v>30.399000000000001</c:v>
                </c:pt>
                <c:pt idx="34">
                  <c:v>31.326000000000001</c:v>
                </c:pt>
                <c:pt idx="35">
                  <c:v>32.234999999999999</c:v>
                </c:pt>
                <c:pt idx="36">
                  <c:v>33.118000000000002</c:v>
                </c:pt>
                <c:pt idx="37">
                  <c:v>33.988</c:v>
                </c:pt>
                <c:pt idx="38">
                  <c:v>34.860999999999997</c:v>
                </c:pt>
                <c:pt idx="39">
                  <c:v>35.75</c:v>
                </c:pt>
                <c:pt idx="40">
                  <c:v>36.61</c:v>
                </c:pt>
                <c:pt idx="41">
                  <c:v>37.472999999999999</c:v>
                </c:pt>
                <c:pt idx="42">
                  <c:v>38.31</c:v>
                </c:pt>
                <c:pt idx="43">
                  <c:v>39.154000000000003</c:v>
                </c:pt>
                <c:pt idx="44">
                  <c:v>40.018000000000001</c:v>
                </c:pt>
                <c:pt idx="45">
                  <c:v>40.856000000000002</c:v>
                </c:pt>
                <c:pt idx="46">
                  <c:v>41.697000000000003</c:v>
                </c:pt>
                <c:pt idx="47">
                  <c:v>42.531999999999996</c:v>
                </c:pt>
                <c:pt idx="48">
                  <c:v>43.344000000000001</c:v>
                </c:pt>
                <c:pt idx="49">
                  <c:v>44.180999999999997</c:v>
                </c:pt>
                <c:pt idx="50">
                  <c:v>45.026000000000003</c:v>
                </c:pt>
                <c:pt idx="51">
                  <c:v>45.853000000000002</c:v>
                </c:pt>
                <c:pt idx="52">
                  <c:v>46.673999999999999</c:v>
                </c:pt>
                <c:pt idx="53">
                  <c:v>47.511000000000003</c:v>
                </c:pt>
                <c:pt idx="54">
                  <c:v>48.353000000000002</c:v>
                </c:pt>
                <c:pt idx="55">
                  <c:v>49.155000000000001</c:v>
                </c:pt>
                <c:pt idx="56">
                  <c:v>49.985999999999997</c:v>
                </c:pt>
                <c:pt idx="57">
                  <c:v>50.792999999999999</c:v>
                </c:pt>
                <c:pt idx="58">
                  <c:v>51.601999999999997</c:v>
                </c:pt>
                <c:pt idx="59">
                  <c:v>52.41</c:v>
                </c:pt>
                <c:pt idx="60">
                  <c:v>53.197000000000003</c:v>
                </c:pt>
                <c:pt idx="61">
                  <c:v>4.3639999999999999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E89-4DA3-AB58-9AD7DB6AE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5520"/>
        <c:axId val="413725912"/>
      </c:scatterChart>
      <c:valAx>
        <c:axId val="413725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5912"/>
        <c:crosses val="autoZero"/>
        <c:crossBetween val="midCat"/>
        <c:majorUnit val="0.2"/>
      </c:valAx>
      <c:valAx>
        <c:axId val="41372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5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'S3(water) (2)'!$G$7:$G$922</c:f>
              <c:numCache>
                <c:formatCode>0.0000</c:formatCode>
                <c:ptCount val="916"/>
                <c:pt idx="0">
                  <c:v>0</c:v>
                </c:pt>
                <c:pt idx="1">
                  <c:v>1.7356499999999998E-4</c:v>
                </c:pt>
                <c:pt idx="2">
                  <c:v>3.3799500000000001E-4</c:v>
                </c:pt>
                <c:pt idx="3">
                  <c:v>5.0242500000000003E-4</c:v>
                </c:pt>
                <c:pt idx="4">
                  <c:v>6.7599000000000001E-4</c:v>
                </c:pt>
                <c:pt idx="5">
                  <c:v>8.4042000000000003E-4</c:v>
                </c:pt>
                <c:pt idx="6">
                  <c:v>1.0048499999999998E-3</c:v>
                </c:pt>
                <c:pt idx="7">
                  <c:v>1.1784149999999999E-3</c:v>
                </c:pt>
                <c:pt idx="8">
                  <c:v>1.3428450000000001E-3</c:v>
                </c:pt>
                <c:pt idx="9">
                  <c:v>1.5072749999999998E-3</c:v>
                </c:pt>
                <c:pt idx="10">
                  <c:v>1.6808400000000001E-3</c:v>
                </c:pt>
                <c:pt idx="11">
                  <c:v>1.8452700000000002E-3</c:v>
                </c:pt>
                <c:pt idx="12">
                  <c:v>2.0097000000000001E-3</c:v>
                </c:pt>
                <c:pt idx="13">
                  <c:v>2.1832650000000002E-3</c:v>
                </c:pt>
                <c:pt idx="14">
                  <c:v>2.3476949999999999E-3</c:v>
                </c:pt>
                <c:pt idx="15">
                  <c:v>2.512125E-3</c:v>
                </c:pt>
                <c:pt idx="16">
                  <c:v>2.6856899999999993E-3</c:v>
                </c:pt>
                <c:pt idx="17">
                  <c:v>2.8501199999999998E-3</c:v>
                </c:pt>
                <c:pt idx="18">
                  <c:v>3.0145499999999995E-3</c:v>
                </c:pt>
                <c:pt idx="19">
                  <c:v>3.188115E-3</c:v>
                </c:pt>
                <c:pt idx="20">
                  <c:v>3.3525450000000002E-3</c:v>
                </c:pt>
                <c:pt idx="21">
                  <c:v>3.5169749999999999E-3</c:v>
                </c:pt>
                <c:pt idx="22">
                  <c:v>3.6905400000000004E-3</c:v>
                </c:pt>
                <c:pt idx="23">
                  <c:v>3.8549699999999997E-3</c:v>
                </c:pt>
                <c:pt idx="24">
                  <c:v>4.0194000000000002E-3</c:v>
                </c:pt>
                <c:pt idx="25">
                  <c:v>4.1929649999999999E-3</c:v>
                </c:pt>
                <c:pt idx="26">
                  <c:v>4.357395E-3</c:v>
                </c:pt>
                <c:pt idx="27">
                  <c:v>4.5218249999999993E-3</c:v>
                </c:pt>
                <c:pt idx="28">
                  <c:v>4.6953899999999998E-3</c:v>
                </c:pt>
                <c:pt idx="29">
                  <c:v>4.8598199999999999E-3</c:v>
                </c:pt>
                <c:pt idx="30">
                  <c:v>5.0242500000000001E-3</c:v>
                </c:pt>
                <c:pt idx="31">
                  <c:v>5.1978150000000015E-3</c:v>
                </c:pt>
                <c:pt idx="32">
                  <c:v>5.3622449999999999E-3</c:v>
                </c:pt>
                <c:pt idx="33">
                  <c:v>5.526675E-3</c:v>
                </c:pt>
                <c:pt idx="34">
                  <c:v>5.7002399999999996E-3</c:v>
                </c:pt>
                <c:pt idx="35">
                  <c:v>5.8646700000000006E-3</c:v>
                </c:pt>
                <c:pt idx="36">
                  <c:v>6.029099999999999E-3</c:v>
                </c:pt>
                <c:pt idx="37">
                  <c:v>6.2026649999999996E-3</c:v>
                </c:pt>
                <c:pt idx="38">
                  <c:v>6.3670949999999997E-3</c:v>
                </c:pt>
                <c:pt idx="39">
                  <c:v>6.5315249999999998E-3</c:v>
                </c:pt>
                <c:pt idx="40">
                  <c:v>6.7050900000000004E-3</c:v>
                </c:pt>
                <c:pt idx="41">
                  <c:v>6.8695200000000005E-3</c:v>
                </c:pt>
                <c:pt idx="42">
                  <c:v>7.0339499999999998E-3</c:v>
                </c:pt>
                <c:pt idx="43">
                  <c:v>7.2075150000000003E-3</c:v>
                </c:pt>
                <c:pt idx="44">
                  <c:v>7.3719450000000013E-3</c:v>
                </c:pt>
                <c:pt idx="45">
                  <c:v>7.5363749999999988E-3</c:v>
                </c:pt>
                <c:pt idx="46">
                  <c:v>7.7099399999999993E-3</c:v>
                </c:pt>
                <c:pt idx="47">
                  <c:v>7.8743699999999986E-3</c:v>
                </c:pt>
                <c:pt idx="48">
                  <c:v>8.0388000000000005E-3</c:v>
                </c:pt>
                <c:pt idx="49">
                  <c:v>8.212365000000001E-3</c:v>
                </c:pt>
                <c:pt idx="50">
                  <c:v>8.3767950000000011E-3</c:v>
                </c:pt>
                <c:pt idx="51">
                  <c:v>8.5412249999999995E-3</c:v>
                </c:pt>
                <c:pt idx="52">
                  <c:v>8.71479E-3</c:v>
                </c:pt>
                <c:pt idx="53">
                  <c:v>8.8792200000000002E-3</c:v>
                </c:pt>
                <c:pt idx="54">
                  <c:v>9.0436499999999986E-3</c:v>
                </c:pt>
                <c:pt idx="55">
                  <c:v>9.2172149999999991E-3</c:v>
                </c:pt>
                <c:pt idx="56">
                  <c:v>9.3816449999999992E-3</c:v>
                </c:pt>
                <c:pt idx="57">
                  <c:v>9.5460749999999994E-3</c:v>
                </c:pt>
                <c:pt idx="58">
                  <c:v>9.7196399999999999E-3</c:v>
                </c:pt>
                <c:pt idx="59">
                  <c:v>9.8840700000000017E-3</c:v>
                </c:pt>
                <c:pt idx="60">
                  <c:v>1.00485E-2</c:v>
                </c:pt>
                <c:pt idx="61">
                  <c:v>1.0057635000000001E-2</c:v>
                </c:pt>
              </c:numCache>
            </c:numRef>
          </c:xVal>
          <c:yVal>
            <c:numRef>
              <c:f>'S3(water) (2)'!$F$7:$F$922</c:f>
              <c:numCache>
                <c:formatCode>General</c:formatCode>
                <c:ptCount val="916"/>
                <c:pt idx="0">
                  <c:v>0.74666288357472321</c:v>
                </c:pt>
                <c:pt idx="1">
                  <c:v>2.786704202631578</c:v>
                </c:pt>
                <c:pt idx="2">
                  <c:v>4.9766564747183057</c:v>
                </c:pt>
                <c:pt idx="3">
                  <c:v>7.2542816089523496</c:v>
                </c:pt>
                <c:pt idx="4">
                  <c:v>9.4951252817356107</c:v>
                </c:pt>
                <c:pt idx="5">
                  <c:v>11.808140210067384</c:v>
                </c:pt>
                <c:pt idx="6">
                  <c:v>14.177734904809817</c:v>
                </c:pt>
                <c:pt idx="7">
                  <c:v>16.476880538527499</c:v>
                </c:pt>
                <c:pt idx="8">
                  <c:v>18.863792260620141</c:v>
                </c:pt>
                <c:pt idx="9">
                  <c:v>21.219237802380324</c:v>
                </c:pt>
                <c:pt idx="10">
                  <c:v>23.641551673323377</c:v>
                </c:pt>
                <c:pt idx="11">
                  <c:v>25.949663946480449</c:v>
                </c:pt>
                <c:pt idx="12">
                  <c:v>28.322197875049294</c:v>
                </c:pt>
                <c:pt idx="13">
                  <c:v>30.709824683230863</c:v>
                </c:pt>
                <c:pt idx="14">
                  <c:v>33.174956701845772</c:v>
                </c:pt>
                <c:pt idx="15">
                  <c:v>35.523295428509186</c:v>
                </c:pt>
                <c:pt idx="16">
                  <c:v>37.9463063524367</c:v>
                </c:pt>
                <c:pt idx="17">
                  <c:v>40.351092804596462</c:v>
                </c:pt>
                <c:pt idx="18">
                  <c:v>42.727179255467703</c:v>
                </c:pt>
                <c:pt idx="19">
                  <c:v>45.113255593185556</c:v>
                </c:pt>
                <c:pt idx="20">
                  <c:v>47.509649520302162</c:v>
                </c:pt>
                <c:pt idx="21">
                  <c:v>49.975744766427916</c:v>
                </c:pt>
                <c:pt idx="22">
                  <c:v>52.394935380216296</c:v>
                </c:pt>
                <c:pt idx="23">
                  <c:v>54.770156360567036</c:v>
                </c:pt>
                <c:pt idx="24">
                  <c:v>57.163372402468724</c:v>
                </c:pt>
                <c:pt idx="25">
                  <c:v>59.600313749509894</c:v>
                </c:pt>
                <c:pt idx="26">
                  <c:v>62.037326785404474</c:v>
                </c:pt>
                <c:pt idx="27">
                  <c:v>64.399242510569451</c:v>
                </c:pt>
                <c:pt idx="28">
                  <c:v>66.810116076198923</c:v>
                </c:pt>
                <c:pt idx="29">
                  <c:v>69.182306933148581</c:v>
                </c:pt>
                <c:pt idx="30">
                  <c:v>71.593288891595549</c:v>
                </c:pt>
                <c:pt idx="31">
                  <c:v>73.957577262513638</c:v>
                </c:pt>
                <c:pt idx="32">
                  <c:v>76.353070775792332</c:v>
                </c:pt>
                <c:pt idx="33">
                  <c:v>78.629621303620127</c:v>
                </c:pt>
                <c:pt idx="34">
                  <c:v>81.02510062837905</c:v>
                </c:pt>
                <c:pt idx="35">
                  <c:v>83.374221270084462</c:v>
                </c:pt>
                <c:pt idx="36">
                  <c:v>85.656190581449238</c:v>
                </c:pt>
                <c:pt idx="37">
                  <c:v>87.904563888663333</c:v>
                </c:pt>
                <c:pt idx="38">
                  <c:v>90.160926775545562</c:v>
                </c:pt>
                <c:pt idx="39">
                  <c:v>92.45881918029302</c:v>
                </c:pt>
                <c:pt idx="40">
                  <c:v>94.681819898871794</c:v>
                </c:pt>
                <c:pt idx="41">
                  <c:v>96.912829996683598</c:v>
                </c:pt>
                <c:pt idx="42">
                  <c:v>99.076799082273567</c:v>
                </c:pt>
                <c:pt idx="43">
                  <c:v>101.25907024445615</c:v>
                </c:pt>
                <c:pt idx="44">
                  <c:v>103.49332879001284</c:v>
                </c:pt>
                <c:pt idx="45">
                  <c:v>105.66059598177668</c:v>
                </c:pt>
                <c:pt idx="46">
                  <c:v>107.83591226571122</c:v>
                </c:pt>
                <c:pt idx="47">
                  <c:v>109.9959821920384</c:v>
                </c:pt>
                <c:pt idx="48">
                  <c:v>112.0968663678771</c:v>
                </c:pt>
                <c:pt idx="49">
                  <c:v>114.26279259778836</c:v>
                </c:pt>
                <c:pt idx="50">
                  <c:v>116.44968061922283</c:v>
                </c:pt>
                <c:pt idx="51">
                  <c:v>118.59036071703581</c:v>
                </c:pt>
                <c:pt idx="52">
                  <c:v>120.71601113437694</c:v>
                </c:pt>
                <c:pt idx="53">
                  <c:v>122.88330978249714</c:v>
                </c:pt>
                <c:pt idx="54">
                  <c:v>125.06393387811465</c:v>
                </c:pt>
                <c:pt idx="55">
                  <c:v>127.14169361337045</c:v>
                </c:pt>
                <c:pt idx="56">
                  <c:v>129.29471773407181</c:v>
                </c:pt>
                <c:pt idx="57">
                  <c:v>131.38610110166414</c:v>
                </c:pt>
                <c:pt idx="58">
                  <c:v>133.48336199481778</c:v>
                </c:pt>
                <c:pt idx="59">
                  <c:v>135.57827319469359</c:v>
                </c:pt>
                <c:pt idx="60">
                  <c:v>137.61934079959926</c:v>
                </c:pt>
                <c:pt idx="61">
                  <c:v>11.289585983221759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8-424D-AD63-9997B8BE65B9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[2]S3!$G$7:$G$980</c:f>
              <c:numCache>
                <c:formatCode>General</c:formatCode>
                <c:ptCount val="9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8.2237499999999946E-5</c:v>
                </c:pt>
                <c:pt idx="5">
                  <c:v>1.6447500000000003E-4</c:v>
                </c:pt>
                <c:pt idx="6">
                  <c:v>2.4671250000000001E-4</c:v>
                </c:pt>
                <c:pt idx="7">
                  <c:v>3.380875E-4</c:v>
                </c:pt>
                <c:pt idx="8">
                  <c:v>4.2032499999999998E-4</c:v>
                </c:pt>
                <c:pt idx="9">
                  <c:v>5.0256249999999997E-4</c:v>
                </c:pt>
                <c:pt idx="10">
                  <c:v>5.8480000000000012E-4</c:v>
                </c:pt>
                <c:pt idx="11">
                  <c:v>6.6703750000000005E-4</c:v>
                </c:pt>
                <c:pt idx="12">
                  <c:v>7.5841250000000004E-4</c:v>
                </c:pt>
                <c:pt idx="13">
                  <c:v>8.4065000000000019E-4</c:v>
                </c:pt>
                <c:pt idx="14">
                  <c:v>9.2288750000000001E-4</c:v>
                </c:pt>
                <c:pt idx="15">
                  <c:v>1.0051250000000002E-3</c:v>
                </c:pt>
                <c:pt idx="16">
                  <c:v>1.0873625000000001E-3</c:v>
                </c:pt>
                <c:pt idx="17">
                  <c:v>1.1696000000000002E-3</c:v>
                </c:pt>
                <c:pt idx="18">
                  <c:v>1.2518375000000004E-3</c:v>
                </c:pt>
                <c:pt idx="19">
                  <c:v>1.3432125E-3</c:v>
                </c:pt>
                <c:pt idx="20">
                  <c:v>1.42545E-3</c:v>
                </c:pt>
                <c:pt idx="21">
                  <c:v>1.5076875000000001E-3</c:v>
                </c:pt>
                <c:pt idx="22">
                  <c:v>1.5899250000000003E-3</c:v>
                </c:pt>
                <c:pt idx="23">
                  <c:v>1.6721625000000002E-3</c:v>
                </c:pt>
                <c:pt idx="24">
                  <c:v>1.7544000000000004E-3</c:v>
                </c:pt>
                <c:pt idx="25">
                  <c:v>1.8457750000000007E-3</c:v>
                </c:pt>
                <c:pt idx="26">
                  <c:v>1.9280125000000004E-3</c:v>
                </c:pt>
                <c:pt idx="27">
                  <c:v>2.0102500000000003E-3</c:v>
                </c:pt>
                <c:pt idx="28">
                  <c:v>2.0924875000000003E-3</c:v>
                </c:pt>
                <c:pt idx="29">
                  <c:v>2.1747250000000002E-3</c:v>
                </c:pt>
                <c:pt idx="30">
                  <c:v>2.2569625000000001E-3</c:v>
                </c:pt>
                <c:pt idx="31">
                  <c:v>2.3483375000000004E-3</c:v>
                </c:pt>
                <c:pt idx="32">
                  <c:v>2.4305750000000004E-3</c:v>
                </c:pt>
                <c:pt idx="33">
                  <c:v>2.5128125000000007E-3</c:v>
                </c:pt>
                <c:pt idx="34">
                  <c:v>2.5950499999999998E-3</c:v>
                </c:pt>
                <c:pt idx="35">
                  <c:v>2.6772875000000002E-3</c:v>
                </c:pt>
                <c:pt idx="36">
                  <c:v>2.7595250000000001E-3</c:v>
                </c:pt>
                <c:pt idx="37">
                  <c:v>2.8509E-3</c:v>
                </c:pt>
                <c:pt idx="38">
                  <c:v>2.9331375000000003E-3</c:v>
                </c:pt>
                <c:pt idx="39">
                  <c:v>3.0153750000000003E-3</c:v>
                </c:pt>
                <c:pt idx="40">
                  <c:v>3.0976124999999998E-3</c:v>
                </c:pt>
                <c:pt idx="41">
                  <c:v>3.1798500000000006E-3</c:v>
                </c:pt>
                <c:pt idx="42">
                  <c:v>3.2620875000000005E-3</c:v>
                </c:pt>
                <c:pt idx="43">
                  <c:v>3.3534624999999999E-3</c:v>
                </c:pt>
                <c:pt idx="44">
                  <c:v>3.4357000000000012E-3</c:v>
                </c:pt>
                <c:pt idx="45">
                  <c:v>3.5179375000000007E-3</c:v>
                </c:pt>
                <c:pt idx="46">
                  <c:v>3.6001750000000006E-3</c:v>
                </c:pt>
                <c:pt idx="47">
                  <c:v>3.6824125000000001E-3</c:v>
                </c:pt>
                <c:pt idx="48">
                  <c:v>3.7646500000000005E-3</c:v>
                </c:pt>
                <c:pt idx="49">
                  <c:v>3.8560250000000008E-3</c:v>
                </c:pt>
                <c:pt idx="50">
                  <c:v>3.9382625000000003E-3</c:v>
                </c:pt>
                <c:pt idx="51">
                  <c:v>4.0205000000000006E-3</c:v>
                </c:pt>
                <c:pt idx="52">
                  <c:v>4.1027375000000001E-3</c:v>
                </c:pt>
                <c:pt idx="53">
                  <c:v>4.1849750000000005E-3</c:v>
                </c:pt>
                <c:pt idx="54">
                  <c:v>4.2672125E-3</c:v>
                </c:pt>
                <c:pt idx="55">
                  <c:v>4.3585875000000003E-3</c:v>
                </c:pt>
                <c:pt idx="56">
                  <c:v>4.4408250000000007E-3</c:v>
                </c:pt>
                <c:pt idx="57">
                  <c:v>4.5230625000000002E-3</c:v>
                </c:pt>
                <c:pt idx="58">
                  <c:v>4.5961624999999997E-3</c:v>
                </c:pt>
              </c:numCache>
            </c:numRef>
          </c:xVal>
          <c:yVal>
            <c:numRef>
              <c:f>[2]S3!$F$7:$F$980</c:f>
              <c:numCache>
                <c:formatCode>General</c:formatCode>
                <c:ptCount val="974"/>
                <c:pt idx="0">
                  <c:v>3.3685093036355564E-2</c:v>
                </c:pt>
                <c:pt idx="1">
                  <c:v>0.14251385515381201</c:v>
                </c:pt>
                <c:pt idx="2">
                  <c:v>0.10882876211745643</c:v>
                </c:pt>
                <c:pt idx="3">
                  <c:v>2.0729288022372651E-2</c:v>
                </c:pt>
                <c:pt idx="4">
                  <c:v>0.58816147858736512</c:v>
                </c:pt>
                <c:pt idx="5">
                  <c:v>1.6115273788175175</c:v>
                </c:pt>
                <c:pt idx="6">
                  <c:v>2.5182011318320807</c:v>
                </c:pt>
                <c:pt idx="7">
                  <c:v>3.5542898628872752</c:v>
                </c:pt>
                <c:pt idx="8">
                  <c:v>4.4711261535783988</c:v>
                </c:pt>
                <c:pt idx="9">
                  <c:v>5.6080476699038657</c:v>
                </c:pt>
                <c:pt idx="10">
                  <c:v>6.6308879250601658</c:v>
                </c:pt>
                <c:pt idx="11">
                  <c:v>7.6329083412571253</c:v>
                </c:pt>
                <c:pt idx="12">
                  <c:v>8.795360949342367</c:v>
                </c:pt>
                <c:pt idx="13">
                  <c:v>9.8826427355174591</c:v>
                </c:pt>
                <c:pt idx="14">
                  <c:v>11.083770013573364</c:v>
                </c:pt>
                <c:pt idx="15">
                  <c:v>12.077625207562789</c:v>
                </c:pt>
                <c:pt idx="16">
                  <c:v>13.296672978403169</c:v>
                </c:pt>
                <c:pt idx="17">
                  <c:v>14.541507615712968</c:v>
                </c:pt>
                <c:pt idx="18">
                  <c:v>15.628295933024528</c:v>
                </c:pt>
                <c:pt idx="19">
                  <c:v>16.865075962699802</c:v>
                </c:pt>
                <c:pt idx="20">
                  <c:v>18.013810369083529</c:v>
                </c:pt>
                <c:pt idx="21">
                  <c:v>19.014891004746783</c:v>
                </c:pt>
                <c:pt idx="22">
                  <c:v>20.212637444930984</c:v>
                </c:pt>
                <c:pt idx="23">
                  <c:v>21.651032409080113</c:v>
                </c:pt>
                <c:pt idx="24">
                  <c:v>22.543147069214079</c:v>
                </c:pt>
                <c:pt idx="25">
                  <c:v>23.709460246076798</c:v>
                </c:pt>
                <c:pt idx="26">
                  <c:v>24.899090826145613</c:v>
                </c:pt>
                <c:pt idx="27">
                  <c:v>25.943702918208697</c:v>
                </c:pt>
                <c:pt idx="28">
                  <c:v>26.996011263120806</c:v>
                </c:pt>
                <c:pt idx="29">
                  <c:v>28.309636417937273</c:v>
                </c:pt>
                <c:pt idx="30">
                  <c:v>29.351451971630954</c:v>
                </c:pt>
                <c:pt idx="31">
                  <c:v>30.550931372387542</c:v>
                </c:pt>
                <c:pt idx="32">
                  <c:v>31.680597167398915</c:v>
                </c:pt>
                <c:pt idx="33">
                  <c:v>32.70152142150588</c:v>
                </c:pt>
                <c:pt idx="34">
                  <c:v>34.048411542747019</c:v>
                </c:pt>
                <c:pt idx="35">
                  <c:v>35.177887002141873</c:v>
                </c:pt>
                <c:pt idx="36">
                  <c:v>36.452192189194186</c:v>
                </c:pt>
                <c:pt idx="37">
                  <c:v>37.638325476044479</c:v>
                </c:pt>
                <c:pt idx="38">
                  <c:v>38.542547509371005</c:v>
                </c:pt>
                <c:pt idx="39">
                  <c:v>39.953786868802155</c:v>
                </c:pt>
                <c:pt idx="40">
                  <c:v>40.9251808929587</c:v>
                </c:pt>
                <c:pt idx="41">
                  <c:v>42.142287829492389</c:v>
                </c:pt>
                <c:pt idx="42">
                  <c:v>43.346410103689252</c:v>
                </c:pt>
                <c:pt idx="43">
                  <c:v>44.472735058148885</c:v>
                </c:pt>
                <c:pt idx="44">
                  <c:v>45.477597064870999</c:v>
                </c:pt>
                <c:pt idx="45">
                  <c:v>46.774704629922446</c:v>
                </c:pt>
                <c:pt idx="46">
                  <c:v>47.69673034370885</c:v>
                </c:pt>
                <c:pt idx="47">
                  <c:v>49.081694512536735</c:v>
                </c:pt>
                <c:pt idx="48">
                  <c:v>50.070906828788864</c:v>
                </c:pt>
                <c:pt idx="49">
                  <c:v>51.103912004057158</c:v>
                </c:pt>
                <c:pt idx="50">
                  <c:v>52.579277929295621</c:v>
                </c:pt>
                <c:pt idx="51">
                  <c:v>53.565827378005601</c:v>
                </c:pt>
                <c:pt idx="52">
                  <c:v>54.707521654722967</c:v>
                </c:pt>
                <c:pt idx="53">
                  <c:v>55.725066514977676</c:v>
                </c:pt>
                <c:pt idx="54">
                  <c:v>56.856376462448011</c:v>
                </c:pt>
                <c:pt idx="55">
                  <c:v>57.868573056228684</c:v>
                </c:pt>
                <c:pt idx="56">
                  <c:v>59.061911143983167</c:v>
                </c:pt>
                <c:pt idx="57">
                  <c:v>60.164731966095218</c:v>
                </c:pt>
                <c:pt idx="58">
                  <c:v>61.169428358785588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8-424D-AD63-9997B8BE6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6696"/>
        <c:axId val="413727088"/>
      </c:scatterChart>
      <c:valAx>
        <c:axId val="413726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7088"/>
        <c:crosses val="autoZero"/>
        <c:crossBetween val="midCat"/>
      </c:valAx>
      <c:valAx>
        <c:axId val="41372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6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'S4(water) (2)'!$D$7:$D$919</c:f>
              <c:numCache>
                <c:formatCode>General</c:formatCode>
                <c:ptCount val="913"/>
                <c:pt idx="0">
                  <c:v>0</c:v>
                </c:pt>
                <c:pt idx="1">
                  <c:v>1.9E-2</c:v>
                </c:pt>
                <c:pt idx="2">
                  <c:v>3.7000000000000005E-2</c:v>
                </c:pt>
                <c:pt idx="3">
                  <c:v>5.4999999999999993E-2</c:v>
                </c:pt>
                <c:pt idx="4">
                  <c:v>8.3000000000000004E-2</c:v>
                </c:pt>
                <c:pt idx="5">
                  <c:v>9.1999999999999998E-2</c:v>
                </c:pt>
                <c:pt idx="6">
                  <c:v>0.11</c:v>
                </c:pt>
                <c:pt idx="7">
                  <c:v>0.13800000000000001</c:v>
                </c:pt>
                <c:pt idx="8">
                  <c:v>0.14699999999999999</c:v>
                </c:pt>
                <c:pt idx="9">
                  <c:v>0.17500000000000002</c:v>
                </c:pt>
                <c:pt idx="10">
                  <c:v>0.193</c:v>
                </c:pt>
                <c:pt idx="11">
                  <c:v>0.21099999999999999</c:v>
                </c:pt>
                <c:pt idx="12">
                  <c:v>0.23</c:v>
                </c:pt>
                <c:pt idx="13">
                  <c:v>0.25700000000000001</c:v>
                </c:pt>
                <c:pt idx="14">
                  <c:v>0.26600000000000001</c:v>
                </c:pt>
                <c:pt idx="15">
                  <c:v>0.28500000000000003</c:v>
                </c:pt>
                <c:pt idx="16">
                  <c:v>0.312</c:v>
                </c:pt>
                <c:pt idx="17">
                  <c:v>0.32100000000000001</c:v>
                </c:pt>
                <c:pt idx="18">
                  <c:v>0.34899999999999998</c:v>
                </c:pt>
                <c:pt idx="19">
                  <c:v>0.36699999999999999</c:v>
                </c:pt>
                <c:pt idx="20">
                  <c:v>0.376</c:v>
                </c:pt>
                <c:pt idx="21">
                  <c:v>0.40400000000000003</c:v>
                </c:pt>
                <c:pt idx="22">
                  <c:v>0.42199999999999999</c:v>
                </c:pt>
                <c:pt idx="23">
                  <c:v>0.44</c:v>
                </c:pt>
                <c:pt idx="24">
                  <c:v>0.45900000000000002</c:v>
                </c:pt>
                <c:pt idx="25">
                  <c:v>0.47699999999999998</c:v>
                </c:pt>
                <c:pt idx="26">
                  <c:v>0.495</c:v>
                </c:pt>
                <c:pt idx="27">
                  <c:v>0.51400000000000001</c:v>
                </c:pt>
                <c:pt idx="28">
                  <c:v>0.54100000000000004</c:v>
                </c:pt>
                <c:pt idx="29">
                  <c:v>0.55000000000000004</c:v>
                </c:pt>
                <c:pt idx="30">
                  <c:v>0.57799999999999996</c:v>
                </c:pt>
                <c:pt idx="31">
                  <c:v>0.59599999999999997</c:v>
                </c:pt>
                <c:pt idx="32">
                  <c:v>0.60499999999999998</c:v>
                </c:pt>
                <c:pt idx="33">
                  <c:v>0.63300000000000001</c:v>
                </c:pt>
                <c:pt idx="34">
                  <c:v>0.65100000000000002</c:v>
                </c:pt>
                <c:pt idx="35">
                  <c:v>0.67</c:v>
                </c:pt>
                <c:pt idx="36">
                  <c:v>0.68800000000000006</c:v>
                </c:pt>
                <c:pt idx="37">
                  <c:v>0.70599999999999996</c:v>
                </c:pt>
                <c:pt idx="38">
                  <c:v>0.72499999999999998</c:v>
                </c:pt>
                <c:pt idx="39">
                  <c:v>0.74299999999999999</c:v>
                </c:pt>
                <c:pt idx="40">
                  <c:v>0.77</c:v>
                </c:pt>
                <c:pt idx="41">
                  <c:v>0.78</c:v>
                </c:pt>
                <c:pt idx="42">
                  <c:v>0.79800000000000004</c:v>
                </c:pt>
                <c:pt idx="43">
                  <c:v>0.82499999999999996</c:v>
                </c:pt>
                <c:pt idx="44">
                  <c:v>0.83499999999999996</c:v>
                </c:pt>
                <c:pt idx="45">
                  <c:v>0.86199999999999999</c:v>
                </c:pt>
                <c:pt idx="46">
                  <c:v>0.88</c:v>
                </c:pt>
                <c:pt idx="47">
                  <c:v>0.89900000000000002</c:v>
                </c:pt>
                <c:pt idx="48">
                  <c:v>0.91700000000000004</c:v>
                </c:pt>
                <c:pt idx="49">
                  <c:v>0.93500000000000005</c:v>
                </c:pt>
                <c:pt idx="50">
                  <c:v>0.95399999999999996</c:v>
                </c:pt>
                <c:pt idx="51">
                  <c:v>0.97199999999999998</c:v>
                </c:pt>
                <c:pt idx="52">
                  <c:v>0.999</c:v>
                </c:pt>
                <c:pt idx="53">
                  <c:v>1.0089999999999999</c:v>
                </c:pt>
                <c:pt idx="54">
                  <c:v>1.0269999999999999</c:v>
                </c:pt>
                <c:pt idx="55">
                  <c:v>1.0549999999999999</c:v>
                </c:pt>
                <c:pt idx="56">
                  <c:v>1.0640000000000001</c:v>
                </c:pt>
                <c:pt idx="57">
                  <c:v>1.091</c:v>
                </c:pt>
                <c:pt idx="58">
                  <c:v>1.1000000000000001</c:v>
                </c:pt>
                <c:pt idx="59">
                  <c:v>1.1040000000000001</c:v>
                </c:pt>
              </c:numCache>
            </c:numRef>
          </c:xVal>
          <c:yVal>
            <c:numRef>
              <c:f>'S4(water) (2)'!$E$7:$E$919</c:f>
              <c:numCache>
                <c:formatCode>General</c:formatCode>
                <c:ptCount val="913"/>
                <c:pt idx="0">
                  <c:v>0.27600000000000002</c:v>
                </c:pt>
                <c:pt idx="1">
                  <c:v>0.84299999999999997</c:v>
                </c:pt>
                <c:pt idx="2">
                  <c:v>1.5049999999999999</c:v>
                </c:pt>
                <c:pt idx="3">
                  <c:v>2.1869999999999998</c:v>
                </c:pt>
                <c:pt idx="4">
                  <c:v>3.238</c:v>
                </c:pt>
                <c:pt idx="5">
                  <c:v>3.6</c:v>
                </c:pt>
                <c:pt idx="6">
                  <c:v>4.2949999999999999</c:v>
                </c:pt>
                <c:pt idx="7">
                  <c:v>5.3920000000000003</c:v>
                </c:pt>
                <c:pt idx="8">
                  <c:v>5.7450000000000001</c:v>
                </c:pt>
                <c:pt idx="9">
                  <c:v>6.8380000000000001</c:v>
                </c:pt>
                <c:pt idx="10">
                  <c:v>7.5570000000000004</c:v>
                </c:pt>
                <c:pt idx="11">
                  <c:v>8.2579999999999991</c:v>
                </c:pt>
                <c:pt idx="12">
                  <c:v>9.0129999999999999</c:v>
                </c:pt>
                <c:pt idx="13">
                  <c:v>10.103</c:v>
                </c:pt>
                <c:pt idx="14">
                  <c:v>10.494999999999999</c:v>
                </c:pt>
                <c:pt idx="15">
                  <c:v>11.247999999999999</c:v>
                </c:pt>
                <c:pt idx="16">
                  <c:v>12.355</c:v>
                </c:pt>
                <c:pt idx="17">
                  <c:v>12.728</c:v>
                </c:pt>
                <c:pt idx="18">
                  <c:v>13.872999999999999</c:v>
                </c:pt>
                <c:pt idx="19">
                  <c:v>14.622</c:v>
                </c:pt>
                <c:pt idx="20">
                  <c:v>14.999000000000001</c:v>
                </c:pt>
                <c:pt idx="21">
                  <c:v>16.126999999999999</c:v>
                </c:pt>
                <c:pt idx="22">
                  <c:v>16.885000000000002</c:v>
                </c:pt>
                <c:pt idx="23">
                  <c:v>17.635999999999999</c:v>
                </c:pt>
                <c:pt idx="24">
                  <c:v>18.395</c:v>
                </c:pt>
                <c:pt idx="25">
                  <c:v>19.155000000000001</c:v>
                </c:pt>
                <c:pt idx="26">
                  <c:v>19.898</c:v>
                </c:pt>
                <c:pt idx="27">
                  <c:v>20.661999999999999</c:v>
                </c:pt>
                <c:pt idx="28">
                  <c:v>21.762</c:v>
                </c:pt>
                <c:pt idx="29">
                  <c:v>22.126999999999999</c:v>
                </c:pt>
                <c:pt idx="30">
                  <c:v>23.231000000000002</c:v>
                </c:pt>
                <c:pt idx="31">
                  <c:v>23.954000000000001</c:v>
                </c:pt>
                <c:pt idx="32">
                  <c:v>24.324000000000002</c:v>
                </c:pt>
                <c:pt idx="33">
                  <c:v>25.373999999999999</c:v>
                </c:pt>
                <c:pt idx="34">
                  <c:v>26.087</c:v>
                </c:pt>
                <c:pt idx="35">
                  <c:v>26.78</c:v>
                </c:pt>
                <c:pt idx="36">
                  <c:v>27.446000000000002</c:v>
                </c:pt>
                <c:pt idx="37">
                  <c:v>28.151</c:v>
                </c:pt>
                <c:pt idx="38">
                  <c:v>28.818999999999999</c:v>
                </c:pt>
                <c:pt idx="39">
                  <c:v>29.501000000000001</c:v>
                </c:pt>
                <c:pt idx="40">
                  <c:v>30.488</c:v>
                </c:pt>
                <c:pt idx="41">
                  <c:v>30.832000000000001</c:v>
                </c:pt>
                <c:pt idx="42">
                  <c:v>31.491</c:v>
                </c:pt>
                <c:pt idx="43">
                  <c:v>32.506999999999998</c:v>
                </c:pt>
                <c:pt idx="44">
                  <c:v>32.838999999999999</c:v>
                </c:pt>
                <c:pt idx="45">
                  <c:v>33.838000000000001</c:v>
                </c:pt>
                <c:pt idx="46">
                  <c:v>34.496000000000002</c:v>
                </c:pt>
                <c:pt idx="47">
                  <c:v>35.136000000000003</c:v>
                </c:pt>
                <c:pt idx="48">
                  <c:v>35.792000000000002</c:v>
                </c:pt>
                <c:pt idx="49">
                  <c:v>36.445</c:v>
                </c:pt>
                <c:pt idx="50">
                  <c:v>37.064999999999998</c:v>
                </c:pt>
                <c:pt idx="51">
                  <c:v>37.728000000000002</c:v>
                </c:pt>
                <c:pt idx="52">
                  <c:v>38.667999999999999</c:v>
                </c:pt>
                <c:pt idx="53">
                  <c:v>38.994999999999997</c:v>
                </c:pt>
                <c:pt idx="54">
                  <c:v>39.616999999999997</c:v>
                </c:pt>
                <c:pt idx="55">
                  <c:v>40.566000000000003</c:v>
                </c:pt>
                <c:pt idx="56">
                  <c:v>40.901000000000003</c:v>
                </c:pt>
                <c:pt idx="57">
                  <c:v>41.457000000000001</c:v>
                </c:pt>
                <c:pt idx="58">
                  <c:v>40.137999999999998</c:v>
                </c:pt>
                <c:pt idx="59">
                  <c:v>27.914000000000001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7-4AD8-AA6D-390D91D2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7872"/>
        <c:axId val="413728264"/>
      </c:scatterChart>
      <c:valAx>
        <c:axId val="413727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8264"/>
        <c:crosses val="autoZero"/>
        <c:crossBetween val="midCat"/>
        <c:majorUnit val="0.2"/>
      </c:valAx>
      <c:valAx>
        <c:axId val="41372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'S4(water) (2)'!$G$7:$G$919</c:f>
              <c:numCache>
                <c:formatCode>0.0000</c:formatCode>
                <c:ptCount val="913"/>
                <c:pt idx="0">
                  <c:v>0</c:v>
                </c:pt>
                <c:pt idx="1">
                  <c:v>1.6577024999999998E-4</c:v>
                </c:pt>
                <c:pt idx="2">
                  <c:v>3.2281575000000004E-4</c:v>
                </c:pt>
                <c:pt idx="3">
                  <c:v>4.7986124999999997E-4</c:v>
                </c:pt>
                <c:pt idx="4">
                  <c:v>7.2415425000000005E-4</c:v>
                </c:pt>
                <c:pt idx="5">
                  <c:v>8.0267700000000012E-4</c:v>
                </c:pt>
                <c:pt idx="6">
                  <c:v>9.5972250000000005E-4</c:v>
                </c:pt>
                <c:pt idx="7">
                  <c:v>1.2040155000000001E-3</c:v>
                </c:pt>
                <c:pt idx="8">
                  <c:v>1.2825382499999998E-3</c:v>
                </c:pt>
                <c:pt idx="9">
                  <c:v>1.5268312500000001E-3</c:v>
                </c:pt>
                <c:pt idx="10">
                  <c:v>1.6838767499999998E-3</c:v>
                </c:pt>
                <c:pt idx="11">
                  <c:v>1.8409222499999999E-3</c:v>
                </c:pt>
                <c:pt idx="12">
                  <c:v>2.0066925000000002E-3</c:v>
                </c:pt>
                <c:pt idx="13">
                  <c:v>2.2422607499999999E-3</c:v>
                </c:pt>
                <c:pt idx="14">
                  <c:v>2.3207835E-3</c:v>
                </c:pt>
                <c:pt idx="15">
                  <c:v>2.4865537500000003E-3</c:v>
                </c:pt>
                <c:pt idx="16">
                  <c:v>2.7221219999999996E-3</c:v>
                </c:pt>
                <c:pt idx="17">
                  <c:v>2.8006447500000002E-3</c:v>
                </c:pt>
                <c:pt idx="18">
                  <c:v>3.0449377499999998E-3</c:v>
                </c:pt>
                <c:pt idx="19">
                  <c:v>3.2019832500000001E-3</c:v>
                </c:pt>
                <c:pt idx="20">
                  <c:v>3.2805060000000003E-3</c:v>
                </c:pt>
                <c:pt idx="21">
                  <c:v>3.5247990000000008E-3</c:v>
                </c:pt>
                <c:pt idx="22">
                  <c:v>3.6818444999999998E-3</c:v>
                </c:pt>
                <c:pt idx="23">
                  <c:v>3.8388900000000002E-3</c:v>
                </c:pt>
                <c:pt idx="24">
                  <c:v>4.00466025E-3</c:v>
                </c:pt>
                <c:pt idx="25">
                  <c:v>4.1617057499999995E-3</c:v>
                </c:pt>
                <c:pt idx="26">
                  <c:v>4.3187512499999999E-3</c:v>
                </c:pt>
                <c:pt idx="27">
                  <c:v>4.4845214999999997E-3</c:v>
                </c:pt>
                <c:pt idx="28">
                  <c:v>4.7200897500000007E-3</c:v>
                </c:pt>
                <c:pt idx="29">
                  <c:v>4.7986125000000004E-3</c:v>
                </c:pt>
                <c:pt idx="30">
                  <c:v>5.0429055E-3</c:v>
                </c:pt>
                <c:pt idx="31">
                  <c:v>5.1999509999999995E-3</c:v>
                </c:pt>
                <c:pt idx="32">
                  <c:v>5.2784737500000001E-3</c:v>
                </c:pt>
                <c:pt idx="33">
                  <c:v>5.5227667499999997E-3</c:v>
                </c:pt>
                <c:pt idx="34">
                  <c:v>5.6798122500000001E-3</c:v>
                </c:pt>
                <c:pt idx="35">
                  <c:v>5.8455825000000008E-3</c:v>
                </c:pt>
                <c:pt idx="36">
                  <c:v>6.0026279999999994E-3</c:v>
                </c:pt>
                <c:pt idx="37">
                  <c:v>6.1596734999999989E-3</c:v>
                </c:pt>
                <c:pt idx="38">
                  <c:v>6.3254437499999996E-3</c:v>
                </c:pt>
                <c:pt idx="39">
                  <c:v>6.48248925E-3</c:v>
                </c:pt>
                <c:pt idx="40">
                  <c:v>6.7180575000000001E-3</c:v>
                </c:pt>
                <c:pt idx="41">
                  <c:v>6.8053049999999993E-3</c:v>
                </c:pt>
                <c:pt idx="42">
                  <c:v>6.9623505000000006E-3</c:v>
                </c:pt>
                <c:pt idx="43">
                  <c:v>7.1979187499999989E-3</c:v>
                </c:pt>
                <c:pt idx="44">
                  <c:v>7.285166249999999E-3</c:v>
                </c:pt>
                <c:pt idx="45">
                  <c:v>7.5207344999999991E-3</c:v>
                </c:pt>
                <c:pt idx="46">
                  <c:v>7.6777800000000004E-3</c:v>
                </c:pt>
                <c:pt idx="47">
                  <c:v>7.8435502499999993E-3</c:v>
                </c:pt>
                <c:pt idx="48">
                  <c:v>8.0005957500000006E-3</c:v>
                </c:pt>
                <c:pt idx="49">
                  <c:v>8.1576412500000001E-3</c:v>
                </c:pt>
                <c:pt idx="50">
                  <c:v>8.323411499999999E-3</c:v>
                </c:pt>
                <c:pt idx="51">
                  <c:v>8.4804570000000003E-3</c:v>
                </c:pt>
                <c:pt idx="52">
                  <c:v>8.7160252500000004E-3</c:v>
                </c:pt>
                <c:pt idx="53">
                  <c:v>8.8032727500000005E-3</c:v>
                </c:pt>
                <c:pt idx="54">
                  <c:v>8.9603182499999982E-3</c:v>
                </c:pt>
                <c:pt idx="55">
                  <c:v>9.2046112499999996E-3</c:v>
                </c:pt>
                <c:pt idx="56">
                  <c:v>9.2831340000000002E-3</c:v>
                </c:pt>
                <c:pt idx="57">
                  <c:v>9.5187022500000003E-3</c:v>
                </c:pt>
                <c:pt idx="58">
                  <c:v>9.5972250000000009E-3</c:v>
                </c:pt>
                <c:pt idx="59">
                  <c:v>9.6321240000000006E-3</c:v>
                </c:pt>
              </c:numCache>
            </c:numRef>
          </c:xVal>
          <c:yVal>
            <c:numRef>
              <c:f>'S4(water) (2)'!$F$7:$F$919</c:f>
              <c:numCache>
                <c:formatCode>General</c:formatCode>
                <c:ptCount val="913"/>
                <c:pt idx="0">
                  <c:v>0.79668320267556392</c:v>
                </c:pt>
                <c:pt idx="1">
                  <c:v>2.4330819845555314</c:v>
                </c:pt>
                <c:pt idx="2">
                  <c:v>4.3433200589733234</c:v>
                </c:pt>
                <c:pt idx="3">
                  <c:v>6.3109005050189078</c:v>
                </c:pt>
                <c:pt idx="4">
                  <c:v>9.3423241713425877</c:v>
                </c:pt>
                <c:pt idx="5">
                  <c:v>10.386289172326531</c:v>
                </c:pt>
                <c:pt idx="6">
                  <c:v>12.390291042871262</c:v>
                </c:pt>
                <c:pt idx="7">
                  <c:v>15.552806286515295</c:v>
                </c:pt>
                <c:pt idx="8">
                  <c:v>16.570298846744191</c:v>
                </c:pt>
                <c:pt idx="9">
                  <c:v>19.720290618234205</c:v>
                </c:pt>
                <c:pt idx="10">
                  <c:v>21.792091935829987</c:v>
                </c:pt>
                <c:pt idx="11">
                  <c:v>23.811717322258549</c:v>
                </c:pt>
                <c:pt idx="12">
                  <c:v>25.986681499650913</c:v>
                </c:pt>
                <c:pt idx="13">
                  <c:v>29.126275973344391</c:v>
                </c:pt>
                <c:pt idx="14">
                  <c:v>30.255334735369303</c:v>
                </c:pt>
                <c:pt idx="15">
                  <c:v>32.423794676818609</c:v>
                </c:pt>
                <c:pt idx="16">
                  <c:v>35.611418343527468</c:v>
                </c:pt>
                <c:pt idx="17">
                  <c:v>36.685396039901583</c:v>
                </c:pt>
                <c:pt idx="18">
                  <c:v>39.981878277002934</c:v>
                </c:pt>
                <c:pt idx="19">
                  <c:v>42.138111385264544</c:v>
                </c:pt>
                <c:pt idx="20">
                  <c:v>43.223380362850577</c:v>
                </c:pt>
                <c:pt idx="21">
                  <c:v>46.470226401759291</c:v>
                </c:pt>
                <c:pt idx="22">
                  <c:v>48.652030979881665</c:v>
                </c:pt>
                <c:pt idx="23">
                  <c:v>50.813576450401818</c:v>
                </c:pt>
                <c:pt idx="24">
                  <c:v>52.997971897653635</c:v>
                </c:pt>
                <c:pt idx="25">
                  <c:v>55.185318035193681</c:v>
                </c:pt>
                <c:pt idx="26">
                  <c:v>57.323646833275738</c:v>
                </c:pt>
                <c:pt idx="27">
                  <c:v>59.52233169196073</c:v>
                </c:pt>
                <c:pt idx="28">
                  <c:v>62.688016261956939</c:v>
                </c:pt>
                <c:pt idx="29">
                  <c:v>63.738450224688755</c:v>
                </c:pt>
                <c:pt idx="30">
                  <c:v>66.915624579611062</c:v>
                </c:pt>
                <c:pt idx="31">
                  <c:v>68.99642667217374</c:v>
                </c:pt>
                <c:pt idx="32">
                  <c:v>70.06133470939038</c:v>
                </c:pt>
                <c:pt idx="33">
                  <c:v>73.083281675228804</c:v>
                </c:pt>
                <c:pt idx="34">
                  <c:v>75.135537364977438</c:v>
                </c:pt>
                <c:pt idx="35">
                  <c:v>77.130242445191286</c:v>
                </c:pt>
                <c:pt idx="36">
                  <c:v>79.0473855596493</c:v>
                </c:pt>
                <c:pt idx="37">
                  <c:v>81.076998688389025</c:v>
                </c:pt>
                <c:pt idx="38">
                  <c:v>83.00017731909017</c:v>
                </c:pt>
                <c:pt idx="39">
                  <c:v>84.963894338901568</c:v>
                </c:pt>
                <c:pt idx="40">
                  <c:v>87.806149083284296</c:v>
                </c:pt>
                <c:pt idx="41">
                  <c:v>88.796873524057787</c:v>
                </c:pt>
                <c:pt idx="42">
                  <c:v>90.694974030723159</c:v>
                </c:pt>
                <c:pt idx="43">
                  <c:v>93.621766280845378</c:v>
                </c:pt>
                <c:pt idx="44">
                  <c:v>94.578329906786209</c:v>
                </c:pt>
                <c:pt idx="45">
                  <c:v>97.456954264672078</c:v>
                </c:pt>
                <c:pt idx="46">
                  <c:v>99.353345909468032</c:v>
                </c:pt>
                <c:pt idx="47">
                  <c:v>101.19828329230202</c:v>
                </c:pt>
                <c:pt idx="48">
                  <c:v>103.08953415640771</c:v>
                </c:pt>
                <c:pt idx="49">
                  <c:v>104.97246750755514</c:v>
                </c:pt>
                <c:pt idx="50">
                  <c:v>106.76082844791912</c:v>
                </c:pt>
                <c:pt idx="51">
                  <c:v>108.67326834712551</c:v>
                </c:pt>
                <c:pt idx="52">
                  <c:v>111.38562838245767</c:v>
                </c:pt>
                <c:pt idx="53">
                  <c:v>112.32950136010123</c:v>
                </c:pt>
                <c:pt idx="54">
                  <c:v>114.12498581315117</c:v>
                </c:pt>
                <c:pt idx="55">
                  <c:v>116.86530497193462</c:v>
                </c:pt>
                <c:pt idx="56">
                  <c:v>117.83265884976088</c:v>
                </c:pt>
                <c:pt idx="57">
                  <c:v>119.44176983629157</c:v>
                </c:pt>
                <c:pt idx="58">
                  <c:v>115.6441010175453</c:v>
                </c:pt>
                <c:pt idx="59">
                  <c:v>80.425559585616924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8C5-49C0-BF63-71E4C9CFFD07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[2]S4!$G$7:$G$983</c:f>
              <c:numCache>
                <c:formatCode>General</c:formatCode>
                <c:ptCount val="9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7.8525000000000066E-5</c:v>
                </c:pt>
                <c:pt idx="8">
                  <c:v>1.5705E-4</c:v>
                </c:pt>
                <c:pt idx="9">
                  <c:v>2.355750000000001E-4</c:v>
                </c:pt>
                <c:pt idx="10">
                  <c:v>3.1409999999999999E-4</c:v>
                </c:pt>
                <c:pt idx="11">
                  <c:v>4.0135000000000002E-4</c:v>
                </c:pt>
                <c:pt idx="12">
                  <c:v>4.798750000000001E-4</c:v>
                </c:pt>
                <c:pt idx="13">
                  <c:v>5.5840000000000002E-4</c:v>
                </c:pt>
                <c:pt idx="14">
                  <c:v>6.369250000000001E-4</c:v>
                </c:pt>
                <c:pt idx="15">
                  <c:v>7.1544999999999996E-4</c:v>
                </c:pt>
                <c:pt idx="16">
                  <c:v>7.9397500000000015E-4</c:v>
                </c:pt>
                <c:pt idx="17">
                  <c:v>8.8122500000000024E-4</c:v>
                </c:pt>
                <c:pt idx="18">
                  <c:v>9.597500000000001E-4</c:v>
                </c:pt>
                <c:pt idx="19">
                  <c:v>1.0382750000000002E-3</c:v>
                </c:pt>
                <c:pt idx="20">
                  <c:v>1.1168E-3</c:v>
                </c:pt>
                <c:pt idx="21">
                  <c:v>1.1953250000000001E-3</c:v>
                </c:pt>
                <c:pt idx="22">
                  <c:v>1.2738500000000002E-3</c:v>
                </c:pt>
                <c:pt idx="23">
                  <c:v>1.3610999999999999E-3</c:v>
                </c:pt>
                <c:pt idx="24">
                  <c:v>1.4396249999999999E-3</c:v>
                </c:pt>
                <c:pt idx="25">
                  <c:v>1.51815E-3</c:v>
                </c:pt>
                <c:pt idx="26">
                  <c:v>1.5966749999999999E-3</c:v>
                </c:pt>
                <c:pt idx="27">
                  <c:v>1.6752000000000004E-3</c:v>
                </c:pt>
                <c:pt idx="28">
                  <c:v>1.7537249999999998E-3</c:v>
                </c:pt>
                <c:pt idx="29">
                  <c:v>1.8409749999999999E-3</c:v>
                </c:pt>
                <c:pt idx="30">
                  <c:v>1.9195000000000002E-3</c:v>
                </c:pt>
                <c:pt idx="31">
                  <c:v>1.9980250000000001E-3</c:v>
                </c:pt>
                <c:pt idx="32">
                  <c:v>2.0765500000000004E-3</c:v>
                </c:pt>
                <c:pt idx="33">
                  <c:v>2.1550749999999998E-3</c:v>
                </c:pt>
                <c:pt idx="34">
                  <c:v>2.2336000000000001E-3</c:v>
                </c:pt>
                <c:pt idx="35">
                  <c:v>2.3208500000000002E-3</c:v>
                </c:pt>
                <c:pt idx="36">
                  <c:v>2.3993750000000005E-3</c:v>
                </c:pt>
                <c:pt idx="37">
                  <c:v>2.4779000000000003E-3</c:v>
                </c:pt>
                <c:pt idx="38">
                  <c:v>2.5564250000000006E-3</c:v>
                </c:pt>
                <c:pt idx="39">
                  <c:v>2.6349500000000005E-3</c:v>
                </c:pt>
                <c:pt idx="40">
                  <c:v>2.7134750000000003E-3</c:v>
                </c:pt>
                <c:pt idx="41">
                  <c:v>2.7920000000000002E-3</c:v>
                </c:pt>
                <c:pt idx="42">
                  <c:v>2.8792499999999999E-3</c:v>
                </c:pt>
                <c:pt idx="43">
                  <c:v>2.9577749999999997E-3</c:v>
                </c:pt>
                <c:pt idx="44">
                  <c:v>3.0363E-3</c:v>
                </c:pt>
                <c:pt idx="45">
                  <c:v>3.1148249999999999E-3</c:v>
                </c:pt>
                <c:pt idx="46">
                  <c:v>3.1933499999999997E-3</c:v>
                </c:pt>
                <c:pt idx="47">
                  <c:v>3.2806000000000003E-3</c:v>
                </c:pt>
                <c:pt idx="48">
                  <c:v>3.3591250000000001E-3</c:v>
                </c:pt>
                <c:pt idx="49">
                  <c:v>3.43765E-3</c:v>
                </c:pt>
                <c:pt idx="50">
                  <c:v>3.5161750000000003E-3</c:v>
                </c:pt>
                <c:pt idx="51">
                  <c:v>3.5947000000000006E-3</c:v>
                </c:pt>
                <c:pt idx="52">
                  <c:v>3.6732250000000004E-3</c:v>
                </c:pt>
                <c:pt idx="53">
                  <c:v>3.7604750000000005E-3</c:v>
                </c:pt>
                <c:pt idx="54">
                  <c:v>3.8390000000000008E-3</c:v>
                </c:pt>
                <c:pt idx="55">
                  <c:v>3.9175249999999998E-3</c:v>
                </c:pt>
                <c:pt idx="56">
                  <c:v>3.9960500000000001E-3</c:v>
                </c:pt>
                <c:pt idx="57">
                  <c:v>4.0745749999999996E-3</c:v>
                </c:pt>
                <c:pt idx="58">
                  <c:v>4.1530999999999998E-3</c:v>
                </c:pt>
                <c:pt idx="59">
                  <c:v>4.2403500000000004E-3</c:v>
                </c:pt>
                <c:pt idx="60">
                  <c:v>4.3188749999999998E-3</c:v>
                </c:pt>
                <c:pt idx="61">
                  <c:v>4.3799500000000005E-3</c:v>
                </c:pt>
              </c:numCache>
            </c:numRef>
          </c:xVal>
          <c:yVal>
            <c:numRef>
              <c:f>[2]S4!$F$7:$F$983</c:f>
              <c:numCache>
                <c:formatCode>General</c:formatCode>
                <c:ptCount val="977"/>
                <c:pt idx="0">
                  <c:v>0.44161429298610022</c:v>
                </c:pt>
                <c:pt idx="1">
                  <c:v>4.3295518920205903E-2</c:v>
                </c:pt>
                <c:pt idx="2">
                  <c:v>0.36656872685774333</c:v>
                </c:pt>
                <c:pt idx="3">
                  <c:v>0.17318207568082361</c:v>
                </c:pt>
                <c:pt idx="4">
                  <c:v>0.35790962307370217</c:v>
                </c:pt>
                <c:pt idx="5">
                  <c:v>0.32038684000952372</c:v>
                </c:pt>
                <c:pt idx="6">
                  <c:v>0.27997768901733155</c:v>
                </c:pt>
                <c:pt idx="7">
                  <c:v>0.39829804306739969</c:v>
                </c:pt>
                <c:pt idx="8">
                  <c:v>0.99569388511890033</c:v>
                </c:pt>
                <c:pt idx="9">
                  <c:v>2.1586700408751383</c:v>
                </c:pt>
                <c:pt idx="10">
                  <c:v>3.1656979726985508</c:v>
                </c:pt>
                <c:pt idx="11">
                  <c:v>4.2620585769304915</c:v>
                </c:pt>
                <c:pt idx="12">
                  <c:v>5.0668980914645738</c:v>
                </c:pt>
                <c:pt idx="13">
                  <c:v>6.0015025492401533</c:v>
                </c:pt>
                <c:pt idx="14">
                  <c:v>6.9273652205056004</c:v>
                </c:pt>
                <c:pt idx="15">
                  <c:v>8.1185701142674578</c:v>
                </c:pt>
                <c:pt idx="16">
                  <c:v>9.1971560682213571</c:v>
                </c:pt>
                <c:pt idx="17">
                  <c:v>10.180397969588892</c:v>
                </c:pt>
                <c:pt idx="18">
                  <c:v>11.255912504133921</c:v>
                </c:pt>
                <c:pt idx="19">
                  <c:v>12.533253778478107</c:v>
                </c:pt>
                <c:pt idx="20">
                  <c:v>13.628772372558517</c:v>
                </c:pt>
                <c:pt idx="21">
                  <c:v>14.504998773087976</c:v>
                </c:pt>
                <c:pt idx="22">
                  <c:v>15.386926645628998</c:v>
                </c:pt>
                <c:pt idx="23">
                  <c:v>16.317741297446755</c:v>
                </c:pt>
                <c:pt idx="24">
                  <c:v>17.643653804272216</c:v>
                </c:pt>
                <c:pt idx="25">
                  <c:v>18.831046432471691</c:v>
                </c:pt>
                <c:pt idx="26">
                  <c:v>19.79919592811337</c:v>
                </c:pt>
                <c:pt idx="27">
                  <c:v>20.588500188832601</c:v>
                </c:pt>
                <c:pt idx="28">
                  <c:v>21.841986995856153</c:v>
                </c:pt>
                <c:pt idx="29">
                  <c:v>22.96265958009408</c:v>
                </c:pt>
                <c:pt idx="30">
                  <c:v>24.014157932463863</c:v>
                </c:pt>
                <c:pt idx="31">
                  <c:v>24.82629533435983</c:v>
                </c:pt>
                <c:pt idx="32">
                  <c:v>25.958399139766147</c:v>
                </c:pt>
                <c:pt idx="33">
                  <c:v>27.286472348625313</c:v>
                </c:pt>
                <c:pt idx="34">
                  <c:v>28.084035819081947</c:v>
                </c:pt>
                <c:pt idx="35">
                  <c:v>29.348441867271909</c:v>
                </c:pt>
                <c:pt idx="36">
                  <c:v>30.275627436305001</c:v>
                </c:pt>
                <c:pt idx="37">
                  <c:v>31.133589268670047</c:v>
                </c:pt>
                <c:pt idx="38">
                  <c:v>32.691930805432797</c:v>
                </c:pt>
                <c:pt idx="39">
                  <c:v>33.630499268395525</c:v>
                </c:pt>
                <c:pt idx="40">
                  <c:v>34.615143130443528</c:v>
                </c:pt>
                <c:pt idx="41">
                  <c:v>35.507518821684549</c:v>
                </c:pt>
                <c:pt idx="42">
                  <c:v>36.762871919892639</c:v>
                </c:pt>
                <c:pt idx="43">
                  <c:v>37.836732071615458</c:v>
                </c:pt>
                <c:pt idx="44">
                  <c:v>38.677123065575458</c:v>
                </c:pt>
                <c:pt idx="45">
                  <c:v>39.782610288765959</c:v>
                </c:pt>
                <c:pt idx="46">
                  <c:v>40.839070648338534</c:v>
                </c:pt>
                <c:pt idx="47">
                  <c:v>42.079792848426941</c:v>
                </c:pt>
                <c:pt idx="48">
                  <c:v>42.799046005118853</c:v>
                </c:pt>
                <c:pt idx="49">
                  <c:v>43.889992056099693</c:v>
                </c:pt>
                <c:pt idx="50">
                  <c:v>44.903111751712316</c:v>
                </c:pt>
                <c:pt idx="51">
                  <c:v>45.942139266771456</c:v>
                </c:pt>
                <c:pt idx="52">
                  <c:v>46.960975073323759</c:v>
                </c:pt>
                <c:pt idx="53">
                  <c:v>48.126604427688399</c:v>
                </c:pt>
                <c:pt idx="54">
                  <c:v>49.15980411311277</c:v>
                </c:pt>
                <c:pt idx="55">
                  <c:v>49.962505837516375</c:v>
                </c:pt>
                <c:pt idx="56">
                  <c:v>51.21751146331605</c:v>
                </c:pt>
                <c:pt idx="57">
                  <c:v>52.089336206206013</c:v>
                </c:pt>
                <c:pt idx="58">
                  <c:v>53.12248263484085</c:v>
                </c:pt>
                <c:pt idx="59">
                  <c:v>54.08924385807844</c:v>
                </c:pt>
                <c:pt idx="60">
                  <c:v>55.456538089515391</c:v>
                </c:pt>
                <c:pt idx="61">
                  <c:v>55.959846677517909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8C5-49C0-BF63-71E4C9CFF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9048"/>
        <c:axId val="413729440"/>
      </c:scatterChart>
      <c:valAx>
        <c:axId val="413729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9440"/>
        <c:crosses val="autoZero"/>
        <c:crossBetween val="midCat"/>
      </c:valAx>
      <c:valAx>
        <c:axId val="41372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9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'S5(water) (2)'!$D$7:$D$911</c:f>
              <c:numCache>
                <c:formatCode>General</c:formatCode>
                <c:ptCount val="905"/>
                <c:pt idx="0">
                  <c:v>0</c:v>
                </c:pt>
                <c:pt idx="1">
                  <c:v>1.7999999999999999E-2</c:v>
                </c:pt>
                <c:pt idx="2">
                  <c:v>3.6999999999999998E-2</c:v>
                </c:pt>
                <c:pt idx="3">
                  <c:v>5.5E-2</c:v>
                </c:pt>
                <c:pt idx="4">
                  <c:v>8.199999999999999E-2</c:v>
                </c:pt>
                <c:pt idx="5">
                  <c:v>9.1999999999999998E-2</c:v>
                </c:pt>
                <c:pt idx="6">
                  <c:v>0.11</c:v>
                </c:pt>
                <c:pt idx="7">
                  <c:v>0.13700000000000001</c:v>
                </c:pt>
                <c:pt idx="8">
                  <c:v>0.14700000000000002</c:v>
                </c:pt>
                <c:pt idx="9">
                  <c:v>0.156</c:v>
                </c:pt>
                <c:pt idx="10">
                  <c:v>0.192</c:v>
                </c:pt>
                <c:pt idx="11">
                  <c:v>0.21100000000000002</c:v>
                </c:pt>
                <c:pt idx="12">
                  <c:v>0.22900000000000001</c:v>
                </c:pt>
                <c:pt idx="13">
                  <c:v>0.247</c:v>
                </c:pt>
                <c:pt idx="14">
                  <c:v>0.26600000000000001</c:v>
                </c:pt>
                <c:pt idx="15">
                  <c:v>0.28400000000000003</c:v>
                </c:pt>
                <c:pt idx="16">
                  <c:v>0.312</c:v>
                </c:pt>
                <c:pt idx="17">
                  <c:v>0.32100000000000001</c:v>
                </c:pt>
                <c:pt idx="18">
                  <c:v>0.34800000000000003</c:v>
                </c:pt>
                <c:pt idx="19">
                  <c:v>0.36699999999999999</c:v>
                </c:pt>
                <c:pt idx="20">
                  <c:v>0.376</c:v>
                </c:pt>
                <c:pt idx="21">
                  <c:v>0.40300000000000002</c:v>
                </c:pt>
                <c:pt idx="22">
                  <c:v>0.42199999999999999</c:v>
                </c:pt>
                <c:pt idx="23">
                  <c:v>0.44</c:v>
                </c:pt>
                <c:pt idx="24">
                  <c:v>0.45800000000000002</c:v>
                </c:pt>
                <c:pt idx="25">
                  <c:v>0.47700000000000004</c:v>
                </c:pt>
                <c:pt idx="26">
                  <c:v>0.495</c:v>
                </c:pt>
                <c:pt idx="27">
                  <c:v>0.51300000000000001</c:v>
                </c:pt>
                <c:pt idx="28">
                  <c:v>0.54100000000000004</c:v>
                </c:pt>
                <c:pt idx="29">
                  <c:v>0.55000000000000004</c:v>
                </c:pt>
                <c:pt idx="30">
                  <c:v>0.56800000000000006</c:v>
                </c:pt>
                <c:pt idx="31">
                  <c:v>0.59599999999999997</c:v>
                </c:pt>
                <c:pt idx="32">
                  <c:v>0.60499999999999998</c:v>
                </c:pt>
                <c:pt idx="33">
                  <c:v>0.63200000000000001</c:v>
                </c:pt>
                <c:pt idx="34">
                  <c:v>0.65100000000000002</c:v>
                </c:pt>
                <c:pt idx="35">
                  <c:v>0.66900000000000004</c:v>
                </c:pt>
                <c:pt idx="36">
                  <c:v>0.68700000000000006</c:v>
                </c:pt>
                <c:pt idx="37">
                  <c:v>0.70599999999999996</c:v>
                </c:pt>
                <c:pt idx="38">
                  <c:v>0.72399999999999998</c:v>
                </c:pt>
                <c:pt idx="39">
                  <c:v>0.74199999999999999</c:v>
                </c:pt>
                <c:pt idx="40">
                  <c:v>0.77</c:v>
                </c:pt>
                <c:pt idx="41">
                  <c:v>0.77900000000000003</c:v>
                </c:pt>
                <c:pt idx="42">
                  <c:v>0.79700000000000004</c:v>
                </c:pt>
                <c:pt idx="43">
                  <c:v>0.82499999999999996</c:v>
                </c:pt>
                <c:pt idx="44">
                  <c:v>0.83399999999999996</c:v>
                </c:pt>
                <c:pt idx="45">
                  <c:v>0.86199999999999999</c:v>
                </c:pt>
                <c:pt idx="46">
                  <c:v>0.88</c:v>
                </c:pt>
                <c:pt idx="47">
                  <c:v>0.89800000000000002</c:v>
                </c:pt>
                <c:pt idx="48">
                  <c:v>0.91700000000000004</c:v>
                </c:pt>
                <c:pt idx="49">
                  <c:v>0.93500000000000005</c:v>
                </c:pt>
                <c:pt idx="50">
                  <c:v>0.95299999999999996</c:v>
                </c:pt>
                <c:pt idx="51">
                  <c:v>0.97199999999999998</c:v>
                </c:pt>
                <c:pt idx="52">
                  <c:v>0.999</c:v>
                </c:pt>
                <c:pt idx="53">
                  <c:v>1.008</c:v>
                </c:pt>
                <c:pt idx="54">
                  <c:v>1.0269999999999999</c:v>
                </c:pt>
                <c:pt idx="55">
                  <c:v>1.0539999999999998</c:v>
                </c:pt>
                <c:pt idx="56">
                  <c:v>1.0629999999999999</c:v>
                </c:pt>
                <c:pt idx="57">
                  <c:v>1.091</c:v>
                </c:pt>
                <c:pt idx="58">
                  <c:v>1.109</c:v>
                </c:pt>
                <c:pt idx="59">
                  <c:v>1.127</c:v>
                </c:pt>
                <c:pt idx="60">
                  <c:v>1.1459999999999999</c:v>
                </c:pt>
                <c:pt idx="61">
                  <c:v>1.1639999999999999</c:v>
                </c:pt>
                <c:pt idx="62">
                  <c:v>1.1819999999999999</c:v>
                </c:pt>
                <c:pt idx="63">
                  <c:v>1.2009999999999998</c:v>
                </c:pt>
                <c:pt idx="64">
                  <c:v>1.228</c:v>
                </c:pt>
                <c:pt idx="65">
                  <c:v>1.2369999999999999</c:v>
                </c:pt>
                <c:pt idx="66">
                  <c:v>1.246</c:v>
                </c:pt>
              </c:numCache>
            </c:numRef>
          </c:xVal>
          <c:yVal>
            <c:numRef>
              <c:f>'S5(water) (2)'!$E$7:$E$911</c:f>
              <c:numCache>
                <c:formatCode>General</c:formatCode>
                <c:ptCount val="905"/>
                <c:pt idx="0">
                  <c:v>5.0999999999999997E-2</c:v>
                </c:pt>
                <c:pt idx="1">
                  <c:v>0.79900000000000004</c:v>
                </c:pt>
                <c:pt idx="2">
                  <c:v>1.704</c:v>
                </c:pt>
                <c:pt idx="3">
                  <c:v>2.633</c:v>
                </c:pt>
                <c:pt idx="4">
                  <c:v>4.0650000000000004</c:v>
                </c:pt>
                <c:pt idx="5">
                  <c:v>4.5380000000000003</c:v>
                </c:pt>
                <c:pt idx="6">
                  <c:v>5.51</c:v>
                </c:pt>
                <c:pt idx="7">
                  <c:v>6.9870000000000001</c:v>
                </c:pt>
                <c:pt idx="8">
                  <c:v>7.4770000000000003</c:v>
                </c:pt>
                <c:pt idx="9">
                  <c:v>7.9589999999999996</c:v>
                </c:pt>
                <c:pt idx="10">
                  <c:v>9.9149999999999991</c:v>
                </c:pt>
                <c:pt idx="11">
                  <c:v>10.879</c:v>
                </c:pt>
                <c:pt idx="12">
                  <c:v>11.881</c:v>
                </c:pt>
                <c:pt idx="13">
                  <c:v>12.872</c:v>
                </c:pt>
                <c:pt idx="14">
                  <c:v>13.867000000000001</c:v>
                </c:pt>
                <c:pt idx="15">
                  <c:v>14.84</c:v>
                </c:pt>
                <c:pt idx="16">
                  <c:v>16.349</c:v>
                </c:pt>
                <c:pt idx="17">
                  <c:v>16.844999999999999</c:v>
                </c:pt>
                <c:pt idx="18">
                  <c:v>18.332999999999998</c:v>
                </c:pt>
                <c:pt idx="19">
                  <c:v>19.359000000000002</c:v>
                </c:pt>
                <c:pt idx="20">
                  <c:v>19.856000000000002</c:v>
                </c:pt>
                <c:pt idx="21">
                  <c:v>21.350999999999999</c:v>
                </c:pt>
                <c:pt idx="22">
                  <c:v>22.367999999999999</c:v>
                </c:pt>
                <c:pt idx="23">
                  <c:v>23.367999999999999</c:v>
                </c:pt>
                <c:pt idx="24">
                  <c:v>24.366</c:v>
                </c:pt>
                <c:pt idx="25">
                  <c:v>25.370999999999999</c:v>
                </c:pt>
                <c:pt idx="26">
                  <c:v>26.381</c:v>
                </c:pt>
                <c:pt idx="27">
                  <c:v>27.343</c:v>
                </c:pt>
                <c:pt idx="28">
                  <c:v>28.837</c:v>
                </c:pt>
                <c:pt idx="29">
                  <c:v>29.326000000000001</c:v>
                </c:pt>
                <c:pt idx="30">
                  <c:v>30.298999999999999</c:v>
                </c:pt>
                <c:pt idx="31">
                  <c:v>31.768000000000001</c:v>
                </c:pt>
                <c:pt idx="32">
                  <c:v>32.241999999999997</c:v>
                </c:pt>
                <c:pt idx="33">
                  <c:v>33.710999999999999</c:v>
                </c:pt>
                <c:pt idx="34">
                  <c:v>34.633000000000003</c:v>
                </c:pt>
                <c:pt idx="35">
                  <c:v>35.601999999999997</c:v>
                </c:pt>
                <c:pt idx="36">
                  <c:v>36.540999999999997</c:v>
                </c:pt>
                <c:pt idx="37">
                  <c:v>37.491</c:v>
                </c:pt>
                <c:pt idx="38">
                  <c:v>38.424999999999997</c:v>
                </c:pt>
                <c:pt idx="39">
                  <c:v>39.36</c:v>
                </c:pt>
                <c:pt idx="40">
                  <c:v>40.744</c:v>
                </c:pt>
                <c:pt idx="41">
                  <c:v>41.170999999999999</c:v>
                </c:pt>
                <c:pt idx="42">
                  <c:v>42.106999999999999</c:v>
                </c:pt>
                <c:pt idx="43">
                  <c:v>43.491</c:v>
                </c:pt>
                <c:pt idx="44">
                  <c:v>43.914000000000001</c:v>
                </c:pt>
                <c:pt idx="45">
                  <c:v>45.241999999999997</c:v>
                </c:pt>
                <c:pt idx="46">
                  <c:v>46.137</c:v>
                </c:pt>
                <c:pt idx="47">
                  <c:v>47.017000000000003</c:v>
                </c:pt>
                <c:pt idx="48">
                  <c:v>47.884999999999998</c:v>
                </c:pt>
                <c:pt idx="49">
                  <c:v>48.737000000000002</c:v>
                </c:pt>
                <c:pt idx="50">
                  <c:v>49.625999999999998</c:v>
                </c:pt>
                <c:pt idx="51">
                  <c:v>50.472999999999999</c:v>
                </c:pt>
                <c:pt idx="52">
                  <c:v>51.780999999999999</c:v>
                </c:pt>
                <c:pt idx="53">
                  <c:v>52.2</c:v>
                </c:pt>
                <c:pt idx="54">
                  <c:v>53.082999999999998</c:v>
                </c:pt>
                <c:pt idx="55">
                  <c:v>54.344000000000001</c:v>
                </c:pt>
                <c:pt idx="56">
                  <c:v>54.753999999999998</c:v>
                </c:pt>
                <c:pt idx="57">
                  <c:v>56.02</c:v>
                </c:pt>
                <c:pt idx="58">
                  <c:v>56.872999999999998</c:v>
                </c:pt>
                <c:pt idx="59">
                  <c:v>57.737000000000002</c:v>
                </c:pt>
                <c:pt idx="60">
                  <c:v>58.381999999999998</c:v>
                </c:pt>
                <c:pt idx="61">
                  <c:v>59.209000000000003</c:v>
                </c:pt>
                <c:pt idx="62">
                  <c:v>60.008000000000003</c:v>
                </c:pt>
                <c:pt idx="63">
                  <c:v>60.845999999999997</c:v>
                </c:pt>
                <c:pt idx="64">
                  <c:v>61.78</c:v>
                </c:pt>
                <c:pt idx="65">
                  <c:v>62.194000000000003</c:v>
                </c:pt>
                <c:pt idx="66">
                  <c:v>3.956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4E-430C-9DE8-5458BA7F7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0224"/>
        <c:axId val="413730616"/>
      </c:scatterChart>
      <c:valAx>
        <c:axId val="41373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0616"/>
        <c:crosses val="autoZero"/>
        <c:crossBetween val="midCat"/>
        <c:majorUnit val="0.2"/>
      </c:valAx>
      <c:valAx>
        <c:axId val="41373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0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'S5(water) (2)'!$G$7:$G$911</c:f>
              <c:numCache>
                <c:formatCode>0.0000</c:formatCode>
                <c:ptCount val="905"/>
                <c:pt idx="0">
                  <c:v>0</c:v>
                </c:pt>
                <c:pt idx="1">
                  <c:v>1.5704549999999998E-4</c:v>
                </c:pt>
                <c:pt idx="2">
                  <c:v>3.2281574999999999E-4</c:v>
                </c:pt>
                <c:pt idx="3">
                  <c:v>4.7986125000000002E-4</c:v>
                </c:pt>
                <c:pt idx="4">
                  <c:v>7.1542949999999991E-4</c:v>
                </c:pt>
                <c:pt idx="5">
                  <c:v>8.0267700000000012E-4</c:v>
                </c:pt>
                <c:pt idx="6">
                  <c:v>9.5972250000000005E-4</c:v>
                </c:pt>
                <c:pt idx="7">
                  <c:v>1.1952907500000001E-3</c:v>
                </c:pt>
                <c:pt idx="8">
                  <c:v>1.2825382500000003E-3</c:v>
                </c:pt>
                <c:pt idx="9">
                  <c:v>1.3610609999999998E-3</c:v>
                </c:pt>
                <c:pt idx="10">
                  <c:v>1.6751520000000003E-3</c:v>
                </c:pt>
                <c:pt idx="11">
                  <c:v>1.8409222499999999E-3</c:v>
                </c:pt>
                <c:pt idx="12">
                  <c:v>1.9979677500000003E-3</c:v>
                </c:pt>
                <c:pt idx="13">
                  <c:v>2.1550132499999998E-3</c:v>
                </c:pt>
                <c:pt idx="14">
                  <c:v>2.3207835E-3</c:v>
                </c:pt>
                <c:pt idx="15">
                  <c:v>2.4778290000000004E-3</c:v>
                </c:pt>
                <c:pt idx="16">
                  <c:v>2.7221219999999996E-3</c:v>
                </c:pt>
                <c:pt idx="17">
                  <c:v>2.8006447500000002E-3</c:v>
                </c:pt>
                <c:pt idx="18">
                  <c:v>3.0362130000000003E-3</c:v>
                </c:pt>
                <c:pt idx="19">
                  <c:v>3.2019832500000001E-3</c:v>
                </c:pt>
                <c:pt idx="20">
                  <c:v>3.2805060000000003E-3</c:v>
                </c:pt>
                <c:pt idx="21">
                  <c:v>3.5160742500000004E-3</c:v>
                </c:pt>
                <c:pt idx="22">
                  <c:v>3.6818444999999998E-3</c:v>
                </c:pt>
                <c:pt idx="23">
                  <c:v>3.8388900000000002E-3</c:v>
                </c:pt>
                <c:pt idx="24">
                  <c:v>3.9959355000000005E-3</c:v>
                </c:pt>
                <c:pt idx="25">
                  <c:v>4.1617057499999995E-3</c:v>
                </c:pt>
                <c:pt idx="26">
                  <c:v>4.3187512499999999E-3</c:v>
                </c:pt>
                <c:pt idx="27">
                  <c:v>4.4757967500000002E-3</c:v>
                </c:pt>
                <c:pt idx="28">
                  <c:v>4.7200897500000007E-3</c:v>
                </c:pt>
                <c:pt idx="29">
                  <c:v>4.7986125000000004E-3</c:v>
                </c:pt>
                <c:pt idx="30">
                  <c:v>4.9556580000000008E-3</c:v>
                </c:pt>
                <c:pt idx="31">
                  <c:v>5.1999509999999995E-3</c:v>
                </c:pt>
                <c:pt idx="32">
                  <c:v>5.2784737500000001E-3</c:v>
                </c:pt>
                <c:pt idx="33">
                  <c:v>5.5140420000000002E-3</c:v>
                </c:pt>
                <c:pt idx="34">
                  <c:v>5.6798122500000001E-3</c:v>
                </c:pt>
                <c:pt idx="35">
                  <c:v>5.8368577500000005E-3</c:v>
                </c:pt>
                <c:pt idx="36">
                  <c:v>5.9939032499999999E-3</c:v>
                </c:pt>
                <c:pt idx="37">
                  <c:v>6.1596734999999989E-3</c:v>
                </c:pt>
                <c:pt idx="38">
                  <c:v>6.3167189999999993E-3</c:v>
                </c:pt>
                <c:pt idx="39">
                  <c:v>6.4737644999999996E-3</c:v>
                </c:pt>
                <c:pt idx="40">
                  <c:v>6.7180575000000001E-3</c:v>
                </c:pt>
                <c:pt idx="41">
                  <c:v>6.7965802500000007E-3</c:v>
                </c:pt>
                <c:pt idx="42">
                  <c:v>6.9536257500000002E-3</c:v>
                </c:pt>
                <c:pt idx="43">
                  <c:v>7.1979187499999989E-3</c:v>
                </c:pt>
                <c:pt idx="44">
                  <c:v>7.2764414999999995E-3</c:v>
                </c:pt>
                <c:pt idx="45">
                  <c:v>7.5207344999999991E-3</c:v>
                </c:pt>
                <c:pt idx="46">
                  <c:v>7.6777800000000004E-3</c:v>
                </c:pt>
                <c:pt idx="47">
                  <c:v>7.8348254999999999E-3</c:v>
                </c:pt>
                <c:pt idx="48">
                  <c:v>8.0005957500000006E-3</c:v>
                </c:pt>
                <c:pt idx="49">
                  <c:v>8.1576412500000001E-3</c:v>
                </c:pt>
                <c:pt idx="50">
                  <c:v>8.3146867499999996E-3</c:v>
                </c:pt>
                <c:pt idx="51">
                  <c:v>8.4804570000000003E-3</c:v>
                </c:pt>
                <c:pt idx="52">
                  <c:v>8.7160252500000004E-3</c:v>
                </c:pt>
                <c:pt idx="53">
                  <c:v>8.7945479999999993E-3</c:v>
                </c:pt>
                <c:pt idx="54">
                  <c:v>8.9603182499999982E-3</c:v>
                </c:pt>
                <c:pt idx="55">
                  <c:v>9.1958864999999983E-3</c:v>
                </c:pt>
                <c:pt idx="56">
                  <c:v>9.274409249999999E-3</c:v>
                </c:pt>
                <c:pt idx="57">
                  <c:v>9.5187022500000003E-3</c:v>
                </c:pt>
                <c:pt idx="58">
                  <c:v>9.6757477499999998E-3</c:v>
                </c:pt>
                <c:pt idx="59">
                  <c:v>9.832793250000001E-3</c:v>
                </c:pt>
                <c:pt idx="60">
                  <c:v>9.9985635E-3</c:v>
                </c:pt>
                <c:pt idx="61">
                  <c:v>1.0155609000000001E-2</c:v>
                </c:pt>
                <c:pt idx="62">
                  <c:v>1.0312654500000001E-2</c:v>
                </c:pt>
                <c:pt idx="63">
                  <c:v>1.047842475E-2</c:v>
                </c:pt>
                <c:pt idx="64">
                  <c:v>1.0713993E-2</c:v>
                </c:pt>
                <c:pt idx="65">
                  <c:v>1.0792515749999999E-2</c:v>
                </c:pt>
                <c:pt idx="66">
                  <c:v>1.0871038500000001E-2</c:v>
                </c:pt>
              </c:numCache>
            </c:numRef>
          </c:xVal>
          <c:yVal>
            <c:numRef>
              <c:f>'S5(water) (2)'!$F$7:$F$911</c:f>
              <c:numCache>
                <c:formatCode>General</c:formatCode>
                <c:ptCount val="905"/>
                <c:pt idx="0">
                  <c:v>0.11522598652639361</c:v>
                </c:pt>
                <c:pt idx="1">
                  <c:v>1.8050203158034088</c:v>
                </c:pt>
                <c:pt idx="2">
                  <c:v>3.8490947745974737</c:v>
                </c:pt>
                <c:pt idx="3">
                  <c:v>5.9469883796261129</c:v>
                </c:pt>
                <c:pt idx="4">
                  <c:v>9.1800400789372283</c:v>
                </c:pt>
                <c:pt idx="5">
                  <c:v>10.247692406906985</c:v>
                </c:pt>
                <c:pt idx="6">
                  <c:v>12.441525071886382</c:v>
                </c:pt>
                <c:pt idx="7">
                  <c:v>15.77449202108753</c:v>
                </c:pt>
                <c:pt idx="8">
                  <c:v>16.879958289545396</c:v>
                </c:pt>
                <c:pt idx="9">
                  <c:v>17.967356509344985</c:v>
                </c:pt>
                <c:pt idx="10">
                  <c:v>22.379367093634468</c:v>
                </c:pt>
                <c:pt idx="11">
                  <c:v>24.553222361840895</c:v>
                </c:pt>
                <c:pt idx="12">
                  <c:v>26.812660517622174</c:v>
                </c:pt>
                <c:pt idx="13">
                  <c:v>29.047007194773855</c:v>
                </c:pt>
                <c:pt idx="14">
                  <c:v>31.290010963957673</c:v>
                </c:pt>
                <c:pt idx="15">
                  <c:v>33.483258512764714</c:v>
                </c:pt>
                <c:pt idx="16">
                  <c:v>36.884287270595564</c:v>
                </c:pt>
                <c:pt idx="17">
                  <c:v>38.00211265573143</c:v>
                </c:pt>
                <c:pt idx="18">
                  <c:v>41.355323119338166</c:v>
                </c:pt>
                <c:pt idx="19">
                  <c:v>43.667153977476211</c:v>
                </c:pt>
                <c:pt idx="20">
                  <c:v>44.786989216341603</c:v>
                </c:pt>
                <c:pt idx="21">
                  <c:v>48.155324899226329</c:v>
                </c:pt>
                <c:pt idx="22">
                  <c:v>50.446465632042823</c:v>
                </c:pt>
                <c:pt idx="23">
                  <c:v>52.699306190367111</c:v>
                </c:pt>
                <c:pt idx="24">
                  <c:v>54.94756017812599</c:v>
                </c:pt>
                <c:pt idx="25">
                  <c:v>57.211411049412611</c:v>
                </c:pt>
                <c:pt idx="26">
                  <c:v>59.486623607725178</c:v>
                </c:pt>
                <c:pt idx="27">
                  <c:v>61.65357674145023</c:v>
                </c:pt>
                <c:pt idx="28">
                  <c:v>65.018879217430694</c:v>
                </c:pt>
                <c:pt idx="29">
                  <c:v>66.120400341631381</c:v>
                </c:pt>
                <c:pt idx="30">
                  <c:v>68.31219143160547</c:v>
                </c:pt>
                <c:pt idx="31">
                  <c:v>71.621284974103304</c:v>
                </c:pt>
                <c:pt idx="32">
                  <c:v>72.68906223223064</c:v>
                </c:pt>
                <c:pt idx="33">
                  <c:v>75.998476761732675</c:v>
                </c:pt>
                <c:pt idx="34">
                  <c:v>78.075549949627259</c:v>
                </c:pt>
                <c:pt idx="35">
                  <c:v>80.258778612909751</c:v>
                </c:pt>
                <c:pt idx="36">
                  <c:v>82.374510654408112</c:v>
                </c:pt>
                <c:pt idx="37">
                  <c:v>84.515145182366936</c:v>
                </c:pt>
                <c:pt idx="38">
                  <c:v>86.619931599573846</c:v>
                </c:pt>
                <c:pt idx="39">
                  <c:v>88.727153862157351</c:v>
                </c:pt>
                <c:pt idx="40">
                  <c:v>91.846653820221164</c:v>
                </c:pt>
                <c:pt idx="41">
                  <c:v>92.809206756385777</c:v>
                </c:pt>
                <c:pt idx="42">
                  <c:v>94.919333044697765</c:v>
                </c:pt>
                <c:pt idx="43">
                  <c:v>98.039934672603223</c:v>
                </c:pt>
                <c:pt idx="44">
                  <c:v>98.993847226918433</c:v>
                </c:pt>
                <c:pt idx="45">
                  <c:v>101.98906831489155</c:v>
                </c:pt>
                <c:pt idx="46">
                  <c:v>104.00801079345786</c:v>
                </c:pt>
                <c:pt idx="47">
                  <c:v>105.99344814277904</c:v>
                </c:pt>
                <c:pt idx="48">
                  <c:v>107.95227089479806</c:v>
                </c:pt>
                <c:pt idx="49">
                  <c:v>109.8752622388367</c:v>
                </c:pt>
                <c:pt idx="50">
                  <c:v>111.88202069033713</c:v>
                </c:pt>
                <c:pt idx="51">
                  <c:v>113.79462388132444</c:v>
                </c:pt>
                <c:pt idx="52">
                  <c:v>116.74856821729762</c:v>
                </c:pt>
                <c:pt idx="53">
                  <c:v>117.69508569701449</c:v>
                </c:pt>
                <c:pt idx="54">
                  <c:v>119.69011678675589</c:v>
                </c:pt>
                <c:pt idx="55">
                  <c:v>122.53997349559756</c:v>
                </c:pt>
                <c:pt idx="56">
                  <c:v>123.46684298552981</c:v>
                </c:pt>
                <c:pt idx="57">
                  <c:v>126.32960650419932</c:v>
                </c:pt>
                <c:pt idx="58">
                  <c:v>128.25881859206768</c:v>
                </c:pt>
                <c:pt idx="59">
                  <c:v>130.21332456381054</c:v>
                </c:pt>
                <c:pt idx="60">
                  <c:v>131.67476752198664</c:v>
                </c:pt>
                <c:pt idx="61">
                  <c:v>133.54683630452158</c:v>
                </c:pt>
                <c:pt idx="62">
                  <c:v>135.35626829377563</c:v>
                </c:pt>
                <c:pt idx="63">
                  <c:v>137.25464079484487</c:v>
                </c:pt>
                <c:pt idx="64">
                  <c:v>139.37393839910689</c:v>
                </c:pt>
                <c:pt idx="65">
                  <c:v>140.31224500908306</c:v>
                </c:pt>
                <c:pt idx="66">
                  <c:v>8.9251812935480537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45-4AD3-A29B-DFDAFDE66490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[2]S5!$G$7:$G$985</c:f>
              <c:numCache>
                <c:formatCode>General</c:formatCode>
                <c:ptCount val="979"/>
                <c:pt idx="0">
                  <c:v>0</c:v>
                </c:pt>
                <c:pt idx="1">
                  <c:v>7.8524999999999944E-5</c:v>
                </c:pt>
                <c:pt idx="2">
                  <c:v>1.5705E-4</c:v>
                </c:pt>
                <c:pt idx="3">
                  <c:v>2.3557499999999994E-4</c:v>
                </c:pt>
                <c:pt idx="4">
                  <c:v>3.1409999999999994E-4</c:v>
                </c:pt>
                <c:pt idx="5">
                  <c:v>3.9262500000000007E-4</c:v>
                </c:pt>
                <c:pt idx="6">
                  <c:v>4.7115000000000004E-4</c:v>
                </c:pt>
                <c:pt idx="7">
                  <c:v>5.5840000000000002E-4</c:v>
                </c:pt>
                <c:pt idx="8">
                  <c:v>6.3692499999999988E-4</c:v>
                </c:pt>
                <c:pt idx="9">
                  <c:v>7.1544999999999996E-4</c:v>
                </c:pt>
                <c:pt idx="10">
                  <c:v>7.9397500000000015E-4</c:v>
                </c:pt>
                <c:pt idx="11">
                  <c:v>8.7250000000000012E-4</c:v>
                </c:pt>
                <c:pt idx="12">
                  <c:v>9.5102500000000009E-4</c:v>
                </c:pt>
                <c:pt idx="13">
                  <c:v>1.038275E-3</c:v>
                </c:pt>
                <c:pt idx="14">
                  <c:v>1.1168E-3</c:v>
                </c:pt>
                <c:pt idx="15">
                  <c:v>1.1953250000000001E-3</c:v>
                </c:pt>
                <c:pt idx="16">
                  <c:v>1.2738500000000002E-3</c:v>
                </c:pt>
                <c:pt idx="17">
                  <c:v>1.3523749999999998E-3</c:v>
                </c:pt>
                <c:pt idx="18">
                  <c:v>1.4308999999999999E-3</c:v>
                </c:pt>
                <c:pt idx="19">
                  <c:v>1.51815E-3</c:v>
                </c:pt>
                <c:pt idx="20">
                  <c:v>1.5966749999999999E-3</c:v>
                </c:pt>
                <c:pt idx="21">
                  <c:v>1.6752000000000004E-3</c:v>
                </c:pt>
                <c:pt idx="22">
                  <c:v>1.7537249999999998E-3</c:v>
                </c:pt>
                <c:pt idx="23">
                  <c:v>1.8322500000000003E-3</c:v>
                </c:pt>
                <c:pt idx="24">
                  <c:v>1.9107749999999998E-3</c:v>
                </c:pt>
                <c:pt idx="25">
                  <c:v>1.9980250000000001E-3</c:v>
                </c:pt>
                <c:pt idx="26">
                  <c:v>2.0765499999999999E-3</c:v>
                </c:pt>
                <c:pt idx="27">
                  <c:v>2.1550749999999998E-3</c:v>
                </c:pt>
                <c:pt idx="28">
                  <c:v>2.2336000000000001E-3</c:v>
                </c:pt>
                <c:pt idx="29">
                  <c:v>2.3121249999999999E-3</c:v>
                </c:pt>
                <c:pt idx="30">
                  <c:v>2.3993750000000005E-3</c:v>
                </c:pt>
                <c:pt idx="31">
                  <c:v>2.4778999999999995E-3</c:v>
                </c:pt>
                <c:pt idx="32">
                  <c:v>2.5564249999999998E-3</c:v>
                </c:pt>
                <c:pt idx="33">
                  <c:v>2.6349499999999996E-3</c:v>
                </c:pt>
                <c:pt idx="34">
                  <c:v>2.7134750000000003E-3</c:v>
                </c:pt>
                <c:pt idx="35">
                  <c:v>2.7920000000000002E-3</c:v>
                </c:pt>
                <c:pt idx="36">
                  <c:v>2.8792499999999999E-3</c:v>
                </c:pt>
                <c:pt idx="37">
                  <c:v>2.9577750000000002E-3</c:v>
                </c:pt>
                <c:pt idx="38">
                  <c:v>3.0363E-3</c:v>
                </c:pt>
                <c:pt idx="39">
                  <c:v>3.1148250000000003E-3</c:v>
                </c:pt>
                <c:pt idx="40">
                  <c:v>3.1933499999999997E-3</c:v>
                </c:pt>
                <c:pt idx="41">
                  <c:v>3.271875E-3</c:v>
                </c:pt>
                <c:pt idx="42">
                  <c:v>3.3504000000000008E-3</c:v>
                </c:pt>
                <c:pt idx="43">
                  <c:v>3.43765E-3</c:v>
                </c:pt>
                <c:pt idx="44">
                  <c:v>3.5161750000000003E-3</c:v>
                </c:pt>
                <c:pt idx="45">
                  <c:v>3.5947000000000006E-3</c:v>
                </c:pt>
                <c:pt idx="46">
                  <c:v>3.673225E-3</c:v>
                </c:pt>
                <c:pt idx="47">
                  <c:v>3.7517500000000003E-3</c:v>
                </c:pt>
                <c:pt idx="48">
                  <c:v>3.8390000000000004E-3</c:v>
                </c:pt>
                <c:pt idx="49">
                  <c:v>3.9175249999999998E-3</c:v>
                </c:pt>
                <c:pt idx="50">
                  <c:v>3.9960500000000001E-3</c:v>
                </c:pt>
                <c:pt idx="51">
                  <c:v>4.0745750000000004E-3</c:v>
                </c:pt>
                <c:pt idx="52">
                  <c:v>4.1531000000000007E-3</c:v>
                </c:pt>
                <c:pt idx="53">
                  <c:v>4.2316250000000001E-3</c:v>
                </c:pt>
                <c:pt idx="54">
                  <c:v>4.3188749999999998E-3</c:v>
                </c:pt>
                <c:pt idx="55">
                  <c:v>4.3974000000000001E-3</c:v>
                </c:pt>
                <c:pt idx="56">
                  <c:v>4.4759250000000004E-3</c:v>
                </c:pt>
                <c:pt idx="57">
                  <c:v>4.5544499999999998E-3</c:v>
                </c:pt>
                <c:pt idx="58">
                  <c:v>4.6329750000000001E-3</c:v>
                </c:pt>
                <c:pt idx="59">
                  <c:v>4.7115000000000004E-3</c:v>
                </c:pt>
                <c:pt idx="60">
                  <c:v>4.7900249999999998E-3</c:v>
                </c:pt>
                <c:pt idx="61">
                  <c:v>4.8510999999999997E-3</c:v>
                </c:pt>
              </c:numCache>
            </c:numRef>
          </c:xVal>
          <c:yVal>
            <c:numRef>
              <c:f>[2]S5!$F$7:$F$985</c:f>
              <c:numCache>
                <c:formatCode>General</c:formatCode>
                <c:ptCount val="979"/>
                <c:pt idx="0">
                  <c:v>0.18522952442383747</c:v>
                </c:pt>
                <c:pt idx="1">
                  <c:v>1.1677887803356086</c:v>
                </c:pt>
                <c:pt idx="2">
                  <c:v>1.8656555367294028</c:v>
                </c:pt>
                <c:pt idx="3">
                  <c:v>2.8683560296678494</c:v>
                </c:pt>
                <c:pt idx="4">
                  <c:v>3.6360797134003415</c:v>
                </c:pt>
                <c:pt idx="5">
                  <c:v>4.6408527921960969</c:v>
                </c:pt>
                <c:pt idx="6">
                  <c:v>5.6071399513330205</c:v>
                </c:pt>
                <c:pt idx="7">
                  <c:v>6.6974961977180882</c:v>
                </c:pt>
                <c:pt idx="8">
                  <c:v>7.6929467705978762</c:v>
                </c:pt>
                <c:pt idx="9">
                  <c:v>8.7560438221366113</c:v>
                </c:pt>
                <c:pt idx="10">
                  <c:v>9.7716333852315334</c:v>
                </c:pt>
                <c:pt idx="11">
                  <c:v>10.929367995036026</c:v>
                </c:pt>
                <c:pt idx="12">
                  <c:v>11.782232275237645</c:v>
                </c:pt>
                <c:pt idx="13">
                  <c:v>12.808788461535265</c:v>
                </c:pt>
                <c:pt idx="14">
                  <c:v>14.094915891388057</c:v>
                </c:pt>
                <c:pt idx="15">
                  <c:v>14.972376075406695</c:v>
                </c:pt>
                <c:pt idx="16">
                  <c:v>16.226715144433268</c:v>
                </c:pt>
                <c:pt idx="17">
                  <c:v>17.15594018205892</c:v>
                </c:pt>
                <c:pt idx="18">
                  <c:v>18.355934040066984</c:v>
                </c:pt>
                <c:pt idx="19">
                  <c:v>19.348119709570792</c:v>
                </c:pt>
                <c:pt idx="20">
                  <c:v>20.320009640833796</c:v>
                </c:pt>
                <c:pt idx="21">
                  <c:v>21.449802078354466</c:v>
                </c:pt>
                <c:pt idx="22">
                  <c:v>22.57500520773603</c:v>
                </c:pt>
                <c:pt idx="23">
                  <c:v>23.488022604518623</c:v>
                </c:pt>
                <c:pt idx="24">
                  <c:v>24.615344850735482</c:v>
                </c:pt>
                <c:pt idx="25">
                  <c:v>25.76731111839258</c:v>
                </c:pt>
                <c:pt idx="26">
                  <c:v>26.713991968144402</c:v>
                </c:pt>
                <c:pt idx="27">
                  <c:v>28.017094766779785</c:v>
                </c:pt>
                <c:pt idx="28">
                  <c:v>28.945610811362663</c:v>
                </c:pt>
                <c:pt idx="29">
                  <c:v>30.061327982611946</c:v>
                </c:pt>
                <c:pt idx="30">
                  <c:v>31.219731611417231</c:v>
                </c:pt>
                <c:pt idx="31">
                  <c:v>32.170652870664419</c:v>
                </c:pt>
                <c:pt idx="32">
                  <c:v>33.604266089691961</c:v>
                </c:pt>
                <c:pt idx="33">
                  <c:v>34.421999743046328</c:v>
                </c:pt>
                <c:pt idx="34">
                  <c:v>35.589324510800729</c:v>
                </c:pt>
                <c:pt idx="35">
                  <c:v>36.488185967006764</c:v>
                </c:pt>
                <c:pt idx="36">
                  <c:v>37.792875898179133</c:v>
                </c:pt>
                <c:pt idx="37">
                  <c:v>38.61497586281385</c:v>
                </c:pt>
                <c:pt idx="38">
                  <c:v>39.908418888038668</c:v>
                </c:pt>
                <c:pt idx="39">
                  <c:v>41.052962510606811</c:v>
                </c:pt>
                <c:pt idx="40">
                  <c:v>41.929094806938302</c:v>
                </c:pt>
                <c:pt idx="41">
                  <c:v>42.895410458216197</c:v>
                </c:pt>
                <c:pt idx="42">
                  <c:v>44.030832327891943</c:v>
                </c:pt>
                <c:pt idx="43">
                  <c:v>45.134520683147159</c:v>
                </c:pt>
                <c:pt idx="44">
                  <c:v>46.157129664830137</c:v>
                </c:pt>
                <c:pt idx="45">
                  <c:v>47.351089163381765</c:v>
                </c:pt>
                <c:pt idx="46">
                  <c:v>48.317277212742503</c:v>
                </c:pt>
                <c:pt idx="47">
                  <c:v>49.317270478309155</c:v>
                </c:pt>
                <c:pt idx="48">
                  <c:v>50.459169503431831</c:v>
                </c:pt>
                <c:pt idx="49">
                  <c:v>51.395997077192213</c:v>
                </c:pt>
                <c:pt idx="50">
                  <c:v>52.630429063736237</c:v>
                </c:pt>
                <c:pt idx="51">
                  <c:v>53.697999022797802</c:v>
                </c:pt>
                <c:pt idx="52">
                  <c:v>54.682138283640811</c:v>
                </c:pt>
                <c:pt idx="53">
                  <c:v>55.74968802440565</c:v>
                </c:pt>
                <c:pt idx="54">
                  <c:v>56.961395669235777</c:v>
                </c:pt>
                <c:pt idx="55">
                  <c:v>57.945516426085064</c:v>
                </c:pt>
                <c:pt idx="56">
                  <c:v>59.114495874958926</c:v>
                </c:pt>
                <c:pt idx="57">
                  <c:v>60.042254717717078</c:v>
                </c:pt>
                <c:pt idx="58">
                  <c:v>61.012850107965612</c:v>
                </c:pt>
                <c:pt idx="59">
                  <c:v>62.109689702786788</c:v>
                </c:pt>
                <c:pt idx="60">
                  <c:v>63.199769415075373</c:v>
                </c:pt>
                <c:pt idx="61">
                  <c:v>63.954188094342499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45-4AD3-A29B-DFDAFDE66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1400"/>
        <c:axId val="413731792"/>
      </c:scatterChart>
      <c:valAx>
        <c:axId val="413731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1792"/>
        <c:crosses val="autoZero"/>
        <c:crossBetween val="midCat"/>
      </c:valAx>
      <c:valAx>
        <c:axId val="41373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1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'S6(water) (2)'!$D$7:$D$985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8.9999999999999993E-3</c:v>
                </c:pt>
                <c:pt idx="4">
                  <c:v>1.7999999999999999E-2</c:v>
                </c:pt>
                <c:pt idx="5">
                  <c:v>2.7E-2</c:v>
                </c:pt>
                <c:pt idx="6">
                  <c:v>3.6999999999999998E-2</c:v>
                </c:pt>
                <c:pt idx="7">
                  <c:v>4.5999999999999999E-2</c:v>
                </c:pt>
                <c:pt idx="8">
                  <c:v>5.4999999999999993E-2</c:v>
                </c:pt>
                <c:pt idx="9">
                  <c:v>6.4000000000000001E-2</c:v>
                </c:pt>
                <c:pt idx="10">
                  <c:v>7.2999999999999995E-2</c:v>
                </c:pt>
                <c:pt idx="11">
                  <c:v>8.199999999999999E-2</c:v>
                </c:pt>
                <c:pt idx="12">
                  <c:v>9.1999999999999998E-2</c:v>
                </c:pt>
                <c:pt idx="13">
                  <c:v>0.10099999999999999</c:v>
                </c:pt>
                <c:pt idx="14">
                  <c:v>0.11</c:v>
                </c:pt>
                <c:pt idx="15">
                  <c:v>0.11899999999999999</c:v>
                </c:pt>
                <c:pt idx="16">
                  <c:v>0.128</c:v>
                </c:pt>
                <c:pt idx="17">
                  <c:v>0.13700000000000001</c:v>
                </c:pt>
                <c:pt idx="18">
                  <c:v>0.14700000000000002</c:v>
                </c:pt>
                <c:pt idx="19">
                  <c:v>0.156</c:v>
                </c:pt>
                <c:pt idx="20">
                  <c:v>0.16500000000000001</c:v>
                </c:pt>
                <c:pt idx="21">
                  <c:v>0.17400000000000002</c:v>
                </c:pt>
                <c:pt idx="22">
                  <c:v>0.183</c:v>
                </c:pt>
                <c:pt idx="23">
                  <c:v>0.192</c:v>
                </c:pt>
                <c:pt idx="24">
                  <c:v>0.20200000000000001</c:v>
                </c:pt>
                <c:pt idx="25">
                  <c:v>0.21100000000000002</c:v>
                </c:pt>
                <c:pt idx="26">
                  <c:v>0.22</c:v>
                </c:pt>
                <c:pt idx="27">
                  <c:v>0.22900000000000001</c:v>
                </c:pt>
                <c:pt idx="28">
                  <c:v>0.23800000000000002</c:v>
                </c:pt>
                <c:pt idx="29">
                  <c:v>0.247</c:v>
                </c:pt>
                <c:pt idx="30">
                  <c:v>0.25700000000000001</c:v>
                </c:pt>
                <c:pt idx="31">
                  <c:v>0.26600000000000001</c:v>
                </c:pt>
                <c:pt idx="32">
                  <c:v>0.27500000000000002</c:v>
                </c:pt>
                <c:pt idx="33">
                  <c:v>0.28400000000000003</c:v>
                </c:pt>
                <c:pt idx="34">
                  <c:v>0.29299999999999998</c:v>
                </c:pt>
                <c:pt idx="35">
                  <c:v>0.30199999999999999</c:v>
                </c:pt>
                <c:pt idx="36">
                  <c:v>0.312</c:v>
                </c:pt>
                <c:pt idx="37">
                  <c:v>0.32100000000000001</c:v>
                </c:pt>
                <c:pt idx="38">
                  <c:v>0.33</c:v>
                </c:pt>
                <c:pt idx="39">
                  <c:v>0.33900000000000002</c:v>
                </c:pt>
                <c:pt idx="40">
                  <c:v>0.34800000000000003</c:v>
                </c:pt>
                <c:pt idx="41">
                  <c:v>0.35699999999999998</c:v>
                </c:pt>
                <c:pt idx="42">
                  <c:v>0.36699999999999999</c:v>
                </c:pt>
                <c:pt idx="43">
                  <c:v>0.376</c:v>
                </c:pt>
                <c:pt idx="44">
                  <c:v>0.38500000000000001</c:v>
                </c:pt>
                <c:pt idx="45">
                  <c:v>0.39400000000000002</c:v>
                </c:pt>
                <c:pt idx="46">
                  <c:v>0.40300000000000002</c:v>
                </c:pt>
                <c:pt idx="47">
                  <c:v>0.41200000000000003</c:v>
                </c:pt>
                <c:pt idx="48">
                  <c:v>0.42199999999999999</c:v>
                </c:pt>
                <c:pt idx="49">
                  <c:v>0.43099999999999999</c:v>
                </c:pt>
                <c:pt idx="50">
                  <c:v>0.44</c:v>
                </c:pt>
                <c:pt idx="51">
                  <c:v>0.44900000000000001</c:v>
                </c:pt>
                <c:pt idx="52">
                  <c:v>0.45800000000000002</c:v>
                </c:pt>
                <c:pt idx="53">
                  <c:v>0.46700000000000003</c:v>
                </c:pt>
                <c:pt idx="54">
                  <c:v>0.47700000000000004</c:v>
                </c:pt>
                <c:pt idx="55">
                  <c:v>0.48599999999999999</c:v>
                </c:pt>
                <c:pt idx="56">
                  <c:v>0.495</c:v>
                </c:pt>
                <c:pt idx="57">
                  <c:v>0.504</c:v>
                </c:pt>
                <c:pt idx="58">
                  <c:v>0.51300000000000001</c:v>
                </c:pt>
                <c:pt idx="59">
                  <c:v>0.52200000000000002</c:v>
                </c:pt>
                <c:pt idx="60">
                  <c:v>0.53200000000000003</c:v>
                </c:pt>
                <c:pt idx="61">
                  <c:v>0.54100000000000004</c:v>
                </c:pt>
                <c:pt idx="62">
                  <c:v>0.55000000000000004</c:v>
                </c:pt>
                <c:pt idx="63">
                  <c:v>0.55900000000000005</c:v>
                </c:pt>
                <c:pt idx="64">
                  <c:v>0.56800000000000006</c:v>
                </c:pt>
                <c:pt idx="65">
                  <c:v>0.57699999999999996</c:v>
                </c:pt>
                <c:pt idx="66">
                  <c:v>0.58699999999999997</c:v>
                </c:pt>
                <c:pt idx="67">
                  <c:v>0.59599999999999997</c:v>
                </c:pt>
                <c:pt idx="68">
                  <c:v>0.60499999999999998</c:v>
                </c:pt>
                <c:pt idx="69">
                  <c:v>0.61399999999999999</c:v>
                </c:pt>
                <c:pt idx="70">
                  <c:v>0.623</c:v>
                </c:pt>
                <c:pt idx="71">
                  <c:v>0.63200000000000001</c:v>
                </c:pt>
                <c:pt idx="72">
                  <c:v>0.64200000000000002</c:v>
                </c:pt>
                <c:pt idx="73">
                  <c:v>0.65100000000000002</c:v>
                </c:pt>
                <c:pt idx="74">
                  <c:v>0.66</c:v>
                </c:pt>
                <c:pt idx="75">
                  <c:v>0.66900000000000004</c:v>
                </c:pt>
                <c:pt idx="76">
                  <c:v>0.67800000000000005</c:v>
                </c:pt>
                <c:pt idx="77">
                  <c:v>0.68700000000000006</c:v>
                </c:pt>
                <c:pt idx="78">
                  <c:v>0.69700000000000006</c:v>
                </c:pt>
                <c:pt idx="79">
                  <c:v>0.70599999999999996</c:v>
                </c:pt>
                <c:pt idx="80">
                  <c:v>0.71499999999999997</c:v>
                </c:pt>
                <c:pt idx="81">
                  <c:v>0.72399999999999998</c:v>
                </c:pt>
                <c:pt idx="82">
                  <c:v>0.73299999999999998</c:v>
                </c:pt>
                <c:pt idx="83">
                  <c:v>0.74199999999999999</c:v>
                </c:pt>
                <c:pt idx="84">
                  <c:v>0.752</c:v>
                </c:pt>
                <c:pt idx="85">
                  <c:v>0.76100000000000001</c:v>
                </c:pt>
                <c:pt idx="86">
                  <c:v>0.77</c:v>
                </c:pt>
                <c:pt idx="87">
                  <c:v>0.77900000000000003</c:v>
                </c:pt>
                <c:pt idx="88">
                  <c:v>0.78800000000000003</c:v>
                </c:pt>
                <c:pt idx="89">
                  <c:v>0.79700000000000004</c:v>
                </c:pt>
                <c:pt idx="90">
                  <c:v>0.80700000000000005</c:v>
                </c:pt>
                <c:pt idx="91">
                  <c:v>0.81600000000000006</c:v>
                </c:pt>
                <c:pt idx="92">
                  <c:v>0.82499999999999996</c:v>
                </c:pt>
                <c:pt idx="93">
                  <c:v>0.83399999999999996</c:v>
                </c:pt>
                <c:pt idx="94">
                  <c:v>0.84299999999999997</c:v>
                </c:pt>
                <c:pt idx="95">
                  <c:v>0.85199999999999998</c:v>
                </c:pt>
                <c:pt idx="96">
                  <c:v>0.86199999999999999</c:v>
                </c:pt>
                <c:pt idx="97">
                  <c:v>0.871</c:v>
                </c:pt>
                <c:pt idx="98">
                  <c:v>0.88</c:v>
                </c:pt>
                <c:pt idx="99">
                  <c:v>0.88900000000000001</c:v>
                </c:pt>
                <c:pt idx="100">
                  <c:v>0.89800000000000002</c:v>
                </c:pt>
                <c:pt idx="101">
                  <c:v>0.90700000000000003</c:v>
                </c:pt>
                <c:pt idx="102">
                  <c:v>0.91700000000000004</c:v>
                </c:pt>
                <c:pt idx="103">
                  <c:v>0.92600000000000005</c:v>
                </c:pt>
                <c:pt idx="104">
                  <c:v>0.93400000000000005</c:v>
                </c:pt>
                <c:pt idx="106">
                  <c:v>1.0999999999999999E-2</c:v>
                </c:pt>
                <c:pt idx="107">
                  <c:v>1.0999999999999999E-2</c:v>
                </c:pt>
                <c:pt idx="108">
                  <c:v>1.0999999999999999E-2</c:v>
                </c:pt>
                <c:pt idx="109">
                  <c:v>1.0999999999999999E-2</c:v>
                </c:pt>
                <c:pt idx="110">
                  <c:v>1.0999999999999999E-2</c:v>
                </c:pt>
                <c:pt idx="111">
                  <c:v>1.0999999999999999E-2</c:v>
                </c:pt>
                <c:pt idx="112">
                  <c:v>1.0999999999999999E-2</c:v>
                </c:pt>
                <c:pt idx="113">
                  <c:v>1.0999999999999999E-2</c:v>
                </c:pt>
                <c:pt idx="114">
                  <c:v>1.0999999999999999E-2</c:v>
                </c:pt>
                <c:pt idx="115">
                  <c:v>1.0999999999999999E-2</c:v>
                </c:pt>
                <c:pt idx="116">
                  <c:v>1.0999999999999999E-2</c:v>
                </c:pt>
                <c:pt idx="117">
                  <c:v>1.0999999999999999E-2</c:v>
                </c:pt>
                <c:pt idx="118">
                  <c:v>1.0999999999999999E-2</c:v>
                </c:pt>
                <c:pt idx="119">
                  <c:v>1.0999999999999999E-2</c:v>
                </c:pt>
                <c:pt idx="120">
                  <c:v>1.0999999999999999E-2</c:v>
                </c:pt>
                <c:pt idx="121">
                  <c:v>1.0999999999999999E-2</c:v>
                </c:pt>
                <c:pt idx="122">
                  <c:v>1.0999999999999999E-2</c:v>
                </c:pt>
                <c:pt idx="123">
                  <c:v>1.0999999999999999E-2</c:v>
                </c:pt>
                <c:pt idx="124">
                  <c:v>1.0999999999999999E-2</c:v>
                </c:pt>
                <c:pt idx="125">
                  <c:v>1.0999999999999999E-2</c:v>
                </c:pt>
                <c:pt idx="126">
                  <c:v>1.0999999999999999E-2</c:v>
                </c:pt>
                <c:pt idx="127">
                  <c:v>1.0999999999999999E-2</c:v>
                </c:pt>
                <c:pt idx="128">
                  <c:v>1.0999999999999999E-2</c:v>
                </c:pt>
                <c:pt idx="129">
                  <c:v>1.0999999999999999E-2</c:v>
                </c:pt>
                <c:pt idx="130">
                  <c:v>1.0999999999999999E-2</c:v>
                </c:pt>
                <c:pt idx="131">
                  <c:v>1.0999999999999999E-2</c:v>
                </c:pt>
                <c:pt idx="132">
                  <c:v>1.0999999999999999E-2</c:v>
                </c:pt>
                <c:pt idx="133">
                  <c:v>1.0999999999999999E-2</c:v>
                </c:pt>
                <c:pt idx="134">
                  <c:v>1.0999999999999999E-2</c:v>
                </c:pt>
                <c:pt idx="135">
                  <c:v>1.0999999999999999E-2</c:v>
                </c:pt>
                <c:pt idx="136">
                  <c:v>1.0999999999999999E-2</c:v>
                </c:pt>
                <c:pt idx="137">
                  <c:v>1.0999999999999999E-2</c:v>
                </c:pt>
                <c:pt idx="138">
                  <c:v>1.0999999999999999E-2</c:v>
                </c:pt>
                <c:pt idx="139">
                  <c:v>1.0999999999999999E-2</c:v>
                </c:pt>
                <c:pt idx="140">
                  <c:v>1.0999999999999999E-2</c:v>
                </c:pt>
              </c:numCache>
            </c:numRef>
          </c:xVal>
          <c:yVal>
            <c:numRef>
              <c:f>'S6(water) (2)'!$E$7:$E$985</c:f>
              <c:numCache>
                <c:formatCode>General</c:formatCode>
                <c:ptCount val="979"/>
                <c:pt idx="0">
                  <c:v>1.2999999999999999E-2</c:v>
                </c:pt>
                <c:pt idx="1">
                  <c:v>1E-3</c:v>
                </c:pt>
                <c:pt idx="2">
                  <c:v>0.30299999999999999</c:v>
                </c:pt>
                <c:pt idx="3">
                  <c:v>0.73099999999999998</c:v>
                </c:pt>
                <c:pt idx="4">
                  <c:v>1.1399999999999999</c:v>
                </c:pt>
                <c:pt idx="5">
                  <c:v>1.5760000000000001</c:v>
                </c:pt>
                <c:pt idx="6">
                  <c:v>2.0129999999999999</c:v>
                </c:pt>
                <c:pt idx="7">
                  <c:v>2.4590000000000001</c:v>
                </c:pt>
                <c:pt idx="8">
                  <c:v>2.89</c:v>
                </c:pt>
                <c:pt idx="9">
                  <c:v>3.339</c:v>
                </c:pt>
                <c:pt idx="10">
                  <c:v>3.8050000000000002</c:v>
                </c:pt>
                <c:pt idx="11">
                  <c:v>4.2530000000000001</c:v>
                </c:pt>
                <c:pt idx="12">
                  <c:v>4.702</c:v>
                </c:pt>
                <c:pt idx="13">
                  <c:v>5.149</c:v>
                </c:pt>
                <c:pt idx="14">
                  <c:v>5.625</c:v>
                </c:pt>
                <c:pt idx="15">
                  <c:v>6.0730000000000004</c:v>
                </c:pt>
                <c:pt idx="16">
                  <c:v>6.5270000000000001</c:v>
                </c:pt>
                <c:pt idx="17">
                  <c:v>6.9859999999999998</c:v>
                </c:pt>
                <c:pt idx="18">
                  <c:v>7.4740000000000002</c:v>
                </c:pt>
                <c:pt idx="19">
                  <c:v>7.92</c:v>
                </c:pt>
                <c:pt idx="20">
                  <c:v>8.3849999999999998</c:v>
                </c:pt>
                <c:pt idx="21">
                  <c:v>8.8439999999999994</c:v>
                </c:pt>
                <c:pt idx="22">
                  <c:v>9.3160000000000007</c:v>
                </c:pt>
                <c:pt idx="23">
                  <c:v>9.7690000000000001</c:v>
                </c:pt>
                <c:pt idx="24">
                  <c:v>10.231</c:v>
                </c:pt>
                <c:pt idx="25">
                  <c:v>10.715</c:v>
                </c:pt>
                <c:pt idx="26">
                  <c:v>11.192</c:v>
                </c:pt>
                <c:pt idx="27">
                  <c:v>11.66</c:v>
                </c:pt>
                <c:pt idx="28">
                  <c:v>12.111000000000001</c:v>
                </c:pt>
                <c:pt idx="29">
                  <c:v>12.577</c:v>
                </c:pt>
                <c:pt idx="30">
                  <c:v>13.045999999999999</c:v>
                </c:pt>
                <c:pt idx="31">
                  <c:v>13.489000000000001</c:v>
                </c:pt>
                <c:pt idx="32">
                  <c:v>13.957000000000001</c:v>
                </c:pt>
                <c:pt idx="33">
                  <c:v>14.442</c:v>
                </c:pt>
                <c:pt idx="34">
                  <c:v>14.898</c:v>
                </c:pt>
                <c:pt idx="35">
                  <c:v>15.363</c:v>
                </c:pt>
                <c:pt idx="36">
                  <c:v>15.837</c:v>
                </c:pt>
                <c:pt idx="37">
                  <c:v>16.303000000000001</c:v>
                </c:pt>
                <c:pt idx="38">
                  <c:v>16.803000000000001</c:v>
                </c:pt>
                <c:pt idx="39">
                  <c:v>17.254999999999999</c:v>
                </c:pt>
                <c:pt idx="40">
                  <c:v>17.716000000000001</c:v>
                </c:pt>
                <c:pt idx="41">
                  <c:v>18.204999999999998</c:v>
                </c:pt>
                <c:pt idx="42">
                  <c:v>18.678000000000001</c:v>
                </c:pt>
                <c:pt idx="43">
                  <c:v>19.143999999999998</c:v>
                </c:pt>
                <c:pt idx="44">
                  <c:v>19.61</c:v>
                </c:pt>
                <c:pt idx="45">
                  <c:v>20.088999999999999</c:v>
                </c:pt>
                <c:pt idx="46">
                  <c:v>20.56</c:v>
                </c:pt>
                <c:pt idx="47">
                  <c:v>21.030999999999999</c:v>
                </c:pt>
                <c:pt idx="48">
                  <c:v>21.492999999999999</c:v>
                </c:pt>
                <c:pt idx="49">
                  <c:v>21.966999999999999</c:v>
                </c:pt>
                <c:pt idx="50">
                  <c:v>22.443999999999999</c:v>
                </c:pt>
                <c:pt idx="51">
                  <c:v>22.914999999999999</c:v>
                </c:pt>
                <c:pt idx="52">
                  <c:v>23.391999999999999</c:v>
                </c:pt>
                <c:pt idx="53">
                  <c:v>23.866</c:v>
                </c:pt>
                <c:pt idx="54">
                  <c:v>24.332999999999998</c:v>
                </c:pt>
                <c:pt idx="55">
                  <c:v>24.800999999999998</c:v>
                </c:pt>
                <c:pt idx="56">
                  <c:v>25.262</c:v>
                </c:pt>
                <c:pt idx="57">
                  <c:v>25.739000000000001</c:v>
                </c:pt>
                <c:pt idx="58">
                  <c:v>26.19</c:v>
                </c:pt>
                <c:pt idx="59">
                  <c:v>26.661000000000001</c:v>
                </c:pt>
                <c:pt idx="60">
                  <c:v>27.132999999999999</c:v>
                </c:pt>
                <c:pt idx="61">
                  <c:v>27.59</c:v>
                </c:pt>
                <c:pt idx="62">
                  <c:v>28.05</c:v>
                </c:pt>
                <c:pt idx="63">
                  <c:v>28.544</c:v>
                </c:pt>
                <c:pt idx="64">
                  <c:v>29.007999999999999</c:v>
                </c:pt>
                <c:pt idx="65">
                  <c:v>29.466000000000001</c:v>
                </c:pt>
                <c:pt idx="66">
                  <c:v>29.914000000000001</c:v>
                </c:pt>
                <c:pt idx="67">
                  <c:v>30.378</c:v>
                </c:pt>
                <c:pt idx="68">
                  <c:v>30.849</c:v>
                </c:pt>
                <c:pt idx="69">
                  <c:v>31.306999999999999</c:v>
                </c:pt>
                <c:pt idx="70">
                  <c:v>31.765000000000001</c:v>
                </c:pt>
                <c:pt idx="71">
                  <c:v>32.228000000000002</c:v>
                </c:pt>
                <c:pt idx="72">
                  <c:v>32.691000000000003</c:v>
                </c:pt>
                <c:pt idx="73">
                  <c:v>33.142000000000003</c:v>
                </c:pt>
                <c:pt idx="74">
                  <c:v>33.616</c:v>
                </c:pt>
                <c:pt idx="75">
                  <c:v>34.06</c:v>
                </c:pt>
                <c:pt idx="76">
                  <c:v>34.524000000000001</c:v>
                </c:pt>
                <c:pt idx="77">
                  <c:v>34.975999999999999</c:v>
                </c:pt>
                <c:pt idx="78">
                  <c:v>35.448999999999998</c:v>
                </c:pt>
                <c:pt idx="79">
                  <c:v>35.902000000000001</c:v>
                </c:pt>
                <c:pt idx="80">
                  <c:v>36.345999999999997</c:v>
                </c:pt>
                <c:pt idx="81">
                  <c:v>36.807000000000002</c:v>
                </c:pt>
                <c:pt idx="82">
                  <c:v>37.265999999999998</c:v>
                </c:pt>
                <c:pt idx="83">
                  <c:v>37.709000000000003</c:v>
                </c:pt>
                <c:pt idx="84">
                  <c:v>38.159999999999997</c:v>
                </c:pt>
                <c:pt idx="85">
                  <c:v>38.615000000000002</c:v>
                </c:pt>
                <c:pt idx="86">
                  <c:v>39.073999999999998</c:v>
                </c:pt>
                <c:pt idx="87">
                  <c:v>39.518000000000001</c:v>
                </c:pt>
                <c:pt idx="88">
                  <c:v>39.991</c:v>
                </c:pt>
                <c:pt idx="89">
                  <c:v>40.412999999999997</c:v>
                </c:pt>
                <c:pt idx="90">
                  <c:v>40.884999999999998</c:v>
                </c:pt>
                <c:pt idx="91">
                  <c:v>41.314</c:v>
                </c:pt>
                <c:pt idx="92">
                  <c:v>41.79</c:v>
                </c:pt>
                <c:pt idx="93">
                  <c:v>42.244999999999997</c:v>
                </c:pt>
                <c:pt idx="94">
                  <c:v>42.667999999999999</c:v>
                </c:pt>
                <c:pt idx="95">
                  <c:v>43.118000000000002</c:v>
                </c:pt>
                <c:pt idx="96">
                  <c:v>43.54</c:v>
                </c:pt>
                <c:pt idx="97">
                  <c:v>43.829000000000001</c:v>
                </c:pt>
                <c:pt idx="98">
                  <c:v>44.243000000000002</c:v>
                </c:pt>
                <c:pt idx="99">
                  <c:v>44.683999999999997</c:v>
                </c:pt>
                <c:pt idx="100">
                  <c:v>45.093000000000004</c:v>
                </c:pt>
                <c:pt idx="101">
                  <c:v>45.508000000000003</c:v>
                </c:pt>
                <c:pt idx="102">
                  <c:v>45.905999999999999</c:v>
                </c:pt>
                <c:pt idx="103">
                  <c:v>46.308</c:v>
                </c:pt>
                <c:pt idx="104">
                  <c:v>6.1379999999999999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FA-43E9-AB3A-8F9B935D6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2576"/>
        <c:axId val="413732968"/>
      </c:scatterChart>
      <c:valAx>
        <c:axId val="41373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2968"/>
        <c:crosses val="autoZero"/>
        <c:crossBetween val="midCat"/>
        <c:majorUnit val="0.2"/>
      </c:valAx>
      <c:valAx>
        <c:axId val="41373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2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Drying</c:v>
          </c:tx>
          <c:spPr>
            <a:ln w="19050" cap="rnd">
              <a:noFill/>
              <a:round/>
            </a:ln>
            <a:effectLst/>
          </c:spPr>
          <c:xVal>
            <c:numRef>
              <c:f>'S6(water) (2)'!$G$7:$G$985</c:f>
              <c:numCache>
                <c:formatCode>General</c:formatCode>
                <c:ptCount val="9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7.8522749999999989E-5</c:v>
                </c:pt>
                <c:pt idx="4">
                  <c:v>1.5704549999999998E-4</c:v>
                </c:pt>
                <c:pt idx="5">
                  <c:v>2.3556825E-4</c:v>
                </c:pt>
                <c:pt idx="6">
                  <c:v>3.2281574999999999E-4</c:v>
                </c:pt>
                <c:pt idx="7">
                  <c:v>4.0133850000000006E-4</c:v>
                </c:pt>
                <c:pt idx="8">
                  <c:v>4.7986124999999997E-4</c:v>
                </c:pt>
                <c:pt idx="9">
                  <c:v>5.5838399999999999E-4</c:v>
                </c:pt>
                <c:pt idx="10">
                  <c:v>6.3690674999999984E-4</c:v>
                </c:pt>
                <c:pt idx="11">
                  <c:v>7.1542949999999991E-4</c:v>
                </c:pt>
                <c:pt idx="12">
                  <c:v>8.0267700000000012E-4</c:v>
                </c:pt>
                <c:pt idx="13">
                  <c:v>8.8119975000000008E-4</c:v>
                </c:pt>
                <c:pt idx="14">
                  <c:v>9.5972250000000005E-4</c:v>
                </c:pt>
                <c:pt idx="15">
                  <c:v>1.03824525E-3</c:v>
                </c:pt>
                <c:pt idx="16">
                  <c:v>1.116768E-3</c:v>
                </c:pt>
                <c:pt idx="17">
                  <c:v>1.1952907500000001E-3</c:v>
                </c:pt>
                <c:pt idx="18">
                  <c:v>1.2825382500000003E-3</c:v>
                </c:pt>
                <c:pt idx="19">
                  <c:v>1.3610609999999998E-3</c:v>
                </c:pt>
                <c:pt idx="20">
                  <c:v>1.43958375E-3</c:v>
                </c:pt>
                <c:pt idx="21">
                  <c:v>1.5181065000000001E-3</c:v>
                </c:pt>
                <c:pt idx="22">
                  <c:v>1.5966292499999999E-3</c:v>
                </c:pt>
                <c:pt idx="23">
                  <c:v>1.6751520000000003E-3</c:v>
                </c:pt>
                <c:pt idx="24">
                  <c:v>1.7623995000000004E-3</c:v>
                </c:pt>
                <c:pt idx="25">
                  <c:v>1.8409222499999999E-3</c:v>
                </c:pt>
                <c:pt idx="26">
                  <c:v>1.9194450000000001E-3</c:v>
                </c:pt>
                <c:pt idx="27">
                  <c:v>1.9979677500000003E-3</c:v>
                </c:pt>
                <c:pt idx="28">
                  <c:v>2.0764905000000005E-3</c:v>
                </c:pt>
                <c:pt idx="29">
                  <c:v>2.1550132499999998E-3</c:v>
                </c:pt>
                <c:pt idx="30">
                  <c:v>2.2422607499999999E-3</c:v>
                </c:pt>
                <c:pt idx="31">
                  <c:v>2.3207835E-3</c:v>
                </c:pt>
                <c:pt idx="32">
                  <c:v>2.3993062500000002E-3</c:v>
                </c:pt>
                <c:pt idx="33">
                  <c:v>2.4778290000000004E-3</c:v>
                </c:pt>
                <c:pt idx="34">
                  <c:v>2.5563517499999997E-3</c:v>
                </c:pt>
                <c:pt idx="35">
                  <c:v>2.6348744999999995E-3</c:v>
                </c:pt>
                <c:pt idx="36">
                  <c:v>2.7221219999999996E-3</c:v>
                </c:pt>
                <c:pt idx="37">
                  <c:v>2.8006447500000002E-3</c:v>
                </c:pt>
                <c:pt idx="38">
                  <c:v>2.8791674999999999E-3</c:v>
                </c:pt>
                <c:pt idx="39">
                  <c:v>2.9576902500000001E-3</c:v>
                </c:pt>
                <c:pt idx="40">
                  <c:v>3.0362130000000003E-3</c:v>
                </c:pt>
                <c:pt idx="41">
                  <c:v>3.11473575E-3</c:v>
                </c:pt>
                <c:pt idx="42">
                  <c:v>3.2019832500000001E-3</c:v>
                </c:pt>
                <c:pt idx="43">
                  <c:v>3.2805060000000003E-3</c:v>
                </c:pt>
                <c:pt idx="44">
                  <c:v>3.3590287500000001E-3</c:v>
                </c:pt>
                <c:pt idx="45">
                  <c:v>3.4375515000000002E-3</c:v>
                </c:pt>
                <c:pt idx="46">
                  <c:v>3.5160742500000004E-3</c:v>
                </c:pt>
                <c:pt idx="47">
                  <c:v>3.5945970000000006E-3</c:v>
                </c:pt>
                <c:pt idx="48">
                  <c:v>3.6818444999999998E-3</c:v>
                </c:pt>
                <c:pt idx="49">
                  <c:v>3.7603672499999996E-3</c:v>
                </c:pt>
                <c:pt idx="50">
                  <c:v>3.8388900000000002E-3</c:v>
                </c:pt>
                <c:pt idx="51">
                  <c:v>3.9174127499999999E-3</c:v>
                </c:pt>
                <c:pt idx="52">
                  <c:v>3.9959355000000005E-3</c:v>
                </c:pt>
                <c:pt idx="53">
                  <c:v>4.0744582499999994E-3</c:v>
                </c:pt>
                <c:pt idx="54">
                  <c:v>4.1617057499999995E-3</c:v>
                </c:pt>
                <c:pt idx="55">
                  <c:v>4.2402285000000001E-3</c:v>
                </c:pt>
                <c:pt idx="56">
                  <c:v>4.3187512499999999E-3</c:v>
                </c:pt>
                <c:pt idx="57">
                  <c:v>4.3972739999999996E-3</c:v>
                </c:pt>
                <c:pt idx="58">
                  <c:v>4.4757967500000002E-3</c:v>
                </c:pt>
                <c:pt idx="59">
                  <c:v>4.5543195E-3</c:v>
                </c:pt>
                <c:pt idx="60">
                  <c:v>4.6415670000000001E-3</c:v>
                </c:pt>
                <c:pt idx="61">
                  <c:v>4.7200897500000007E-3</c:v>
                </c:pt>
                <c:pt idx="62">
                  <c:v>4.7986125000000004E-3</c:v>
                </c:pt>
                <c:pt idx="63">
                  <c:v>4.8771352500000002E-3</c:v>
                </c:pt>
                <c:pt idx="64">
                  <c:v>4.9556580000000008E-3</c:v>
                </c:pt>
                <c:pt idx="65">
                  <c:v>5.0341807499999988E-3</c:v>
                </c:pt>
                <c:pt idx="66">
                  <c:v>5.1214282499999998E-3</c:v>
                </c:pt>
                <c:pt idx="67">
                  <c:v>5.1999509999999995E-3</c:v>
                </c:pt>
                <c:pt idx="68">
                  <c:v>5.2784737500000001E-3</c:v>
                </c:pt>
                <c:pt idx="69">
                  <c:v>5.3569964999999999E-3</c:v>
                </c:pt>
                <c:pt idx="70">
                  <c:v>5.4355192500000005E-3</c:v>
                </c:pt>
                <c:pt idx="71">
                  <c:v>5.5140420000000002E-3</c:v>
                </c:pt>
                <c:pt idx="72">
                  <c:v>5.6012895000000004E-3</c:v>
                </c:pt>
                <c:pt idx="73">
                  <c:v>5.6798122500000001E-3</c:v>
                </c:pt>
                <c:pt idx="74">
                  <c:v>5.7583349999999998E-3</c:v>
                </c:pt>
                <c:pt idx="75">
                  <c:v>5.8368577500000005E-3</c:v>
                </c:pt>
                <c:pt idx="76">
                  <c:v>5.9153805000000002E-3</c:v>
                </c:pt>
                <c:pt idx="77">
                  <c:v>5.9939032499999999E-3</c:v>
                </c:pt>
                <c:pt idx="78">
                  <c:v>6.0811507500000009E-3</c:v>
                </c:pt>
                <c:pt idx="79">
                  <c:v>6.1596734999999989E-3</c:v>
                </c:pt>
                <c:pt idx="80">
                  <c:v>6.2381962499999995E-3</c:v>
                </c:pt>
                <c:pt idx="81">
                  <c:v>6.3167189999999993E-3</c:v>
                </c:pt>
                <c:pt idx="82">
                  <c:v>6.395241749999999E-3</c:v>
                </c:pt>
                <c:pt idx="83">
                  <c:v>6.4737644999999996E-3</c:v>
                </c:pt>
                <c:pt idx="84">
                  <c:v>6.5610120000000006E-3</c:v>
                </c:pt>
                <c:pt idx="85">
                  <c:v>6.6395347500000004E-3</c:v>
                </c:pt>
                <c:pt idx="86">
                  <c:v>6.7180575000000001E-3</c:v>
                </c:pt>
                <c:pt idx="87">
                  <c:v>6.7965802500000007E-3</c:v>
                </c:pt>
                <c:pt idx="88">
                  <c:v>6.8751030000000005E-3</c:v>
                </c:pt>
                <c:pt idx="89">
                  <c:v>6.9536257500000002E-3</c:v>
                </c:pt>
                <c:pt idx="90">
                  <c:v>7.0408732500000003E-3</c:v>
                </c:pt>
                <c:pt idx="91">
                  <c:v>7.1193960000000009E-3</c:v>
                </c:pt>
                <c:pt idx="92">
                  <c:v>7.1979187499999989E-3</c:v>
                </c:pt>
                <c:pt idx="93">
                  <c:v>7.2764414999999995E-3</c:v>
                </c:pt>
                <c:pt idx="94">
                  <c:v>7.3549642500000002E-3</c:v>
                </c:pt>
                <c:pt idx="95">
                  <c:v>7.4334869999999999E-3</c:v>
                </c:pt>
                <c:pt idx="96">
                  <c:v>7.5207344999999991E-3</c:v>
                </c:pt>
                <c:pt idx="97">
                  <c:v>7.5992572499999998E-3</c:v>
                </c:pt>
                <c:pt idx="98">
                  <c:v>7.6777800000000004E-3</c:v>
                </c:pt>
                <c:pt idx="99">
                  <c:v>7.7563027499999992E-3</c:v>
                </c:pt>
                <c:pt idx="100">
                  <c:v>7.8348254999999999E-3</c:v>
                </c:pt>
                <c:pt idx="101">
                  <c:v>7.9133482500000005E-3</c:v>
                </c:pt>
                <c:pt idx="102">
                  <c:v>8.0005957500000006E-3</c:v>
                </c:pt>
                <c:pt idx="103">
                  <c:v>8.0791184999999995E-3</c:v>
                </c:pt>
                <c:pt idx="104">
                  <c:v>8.1489164999999988E-3</c:v>
                </c:pt>
                <c:pt idx="106">
                  <c:v>9.5972250000000013E-5</c:v>
                </c:pt>
                <c:pt idx="107">
                  <c:v>9.5972250000000013E-5</c:v>
                </c:pt>
                <c:pt idx="108">
                  <c:v>9.5972250000000013E-5</c:v>
                </c:pt>
                <c:pt idx="109">
                  <c:v>9.5972250000000013E-5</c:v>
                </c:pt>
                <c:pt idx="110">
                  <c:v>9.5972250000000013E-5</c:v>
                </c:pt>
                <c:pt idx="111">
                  <c:v>9.5972250000000013E-5</c:v>
                </c:pt>
                <c:pt idx="112">
                  <c:v>9.5972250000000013E-5</c:v>
                </c:pt>
                <c:pt idx="113">
                  <c:v>9.5972250000000013E-5</c:v>
                </c:pt>
                <c:pt idx="114">
                  <c:v>9.5972250000000013E-5</c:v>
                </c:pt>
                <c:pt idx="115">
                  <c:v>9.5972250000000013E-5</c:v>
                </c:pt>
                <c:pt idx="116">
                  <c:v>9.5972250000000013E-5</c:v>
                </c:pt>
                <c:pt idx="117">
                  <c:v>9.5972250000000013E-5</c:v>
                </c:pt>
                <c:pt idx="118">
                  <c:v>9.5972250000000013E-5</c:v>
                </c:pt>
                <c:pt idx="119">
                  <c:v>9.5972250000000013E-5</c:v>
                </c:pt>
                <c:pt idx="120">
                  <c:v>9.5972250000000013E-5</c:v>
                </c:pt>
                <c:pt idx="121">
                  <c:v>9.5972250000000013E-5</c:v>
                </c:pt>
                <c:pt idx="122">
                  <c:v>9.5972250000000013E-5</c:v>
                </c:pt>
                <c:pt idx="123">
                  <c:v>9.5972250000000013E-5</c:v>
                </c:pt>
                <c:pt idx="124">
                  <c:v>9.5972250000000013E-5</c:v>
                </c:pt>
                <c:pt idx="125">
                  <c:v>9.5972250000000013E-5</c:v>
                </c:pt>
                <c:pt idx="126">
                  <c:v>9.5972250000000013E-5</c:v>
                </c:pt>
                <c:pt idx="127">
                  <c:v>9.5972250000000013E-5</c:v>
                </c:pt>
                <c:pt idx="128">
                  <c:v>9.5972250000000013E-5</c:v>
                </c:pt>
                <c:pt idx="129">
                  <c:v>9.5972250000000013E-5</c:v>
                </c:pt>
                <c:pt idx="130">
                  <c:v>9.5972250000000013E-5</c:v>
                </c:pt>
                <c:pt idx="131">
                  <c:v>9.5972250000000013E-5</c:v>
                </c:pt>
                <c:pt idx="132">
                  <c:v>9.5972250000000013E-5</c:v>
                </c:pt>
                <c:pt idx="133">
                  <c:v>9.5972250000000013E-5</c:v>
                </c:pt>
                <c:pt idx="134">
                  <c:v>9.5972250000000013E-5</c:v>
                </c:pt>
                <c:pt idx="135">
                  <c:v>9.5972250000000013E-5</c:v>
                </c:pt>
                <c:pt idx="136">
                  <c:v>9.5972250000000013E-5</c:v>
                </c:pt>
                <c:pt idx="137">
                  <c:v>9.5972250000000013E-5</c:v>
                </c:pt>
                <c:pt idx="138">
                  <c:v>9.5972250000000013E-5</c:v>
                </c:pt>
                <c:pt idx="139">
                  <c:v>9.5972250000000013E-5</c:v>
                </c:pt>
                <c:pt idx="140">
                  <c:v>9.5972250000000013E-5</c:v>
                </c:pt>
              </c:numCache>
            </c:numRef>
          </c:xVal>
          <c:yVal>
            <c:numRef>
              <c:f>'S6(water) (2)'!$F$7:$F$985</c:f>
              <c:numCache>
                <c:formatCode>General</c:formatCode>
                <c:ptCount val="979"/>
                <c:pt idx="0">
                  <c:v>2.9371329898884649E-2</c:v>
                </c:pt>
                <c:pt idx="1">
                  <c:v>2.2593330691449728E-3</c:v>
                </c:pt>
                <c:pt idx="2">
                  <c:v>0.68457791995092676</c:v>
                </c:pt>
                <c:pt idx="3">
                  <c:v>1.6514865178684826</c:v>
                </c:pt>
                <c:pt idx="4">
                  <c:v>2.5753731664779549</c:v>
                </c:pt>
                <c:pt idx="5">
                  <c:v>3.5601594577482585</c:v>
                </c:pt>
                <c:pt idx="6">
                  <c:v>4.5470820312586344</c:v>
                </c:pt>
                <c:pt idx="7">
                  <c:v>5.5542576239662678</c:v>
                </c:pt>
                <c:pt idx="8">
                  <c:v>6.5274578112873032</c:v>
                </c:pt>
                <c:pt idx="9">
                  <c:v>7.5412207254589454</c:v>
                </c:pt>
                <c:pt idx="10">
                  <c:v>8.5932838996758552</c:v>
                </c:pt>
                <c:pt idx="11">
                  <c:v>9.6046028181353087</c:v>
                </c:pt>
                <c:pt idx="12">
                  <c:v>10.618036513282645</c:v>
                </c:pt>
                <c:pt idx="13">
                  <c:v>11.626916813062429</c:v>
                </c:pt>
                <c:pt idx="14">
                  <c:v>12.701193925473845</c:v>
                </c:pt>
                <c:pt idx="15">
                  <c:v>13.71216123499509</c:v>
                </c:pt>
                <c:pt idx="16">
                  <c:v>14.736593907027622</c:v>
                </c:pt>
                <c:pt idx="17">
                  <c:v>15.772234329371331</c:v>
                </c:pt>
                <c:pt idx="18">
                  <c:v>16.873185536453427</c:v>
                </c:pt>
                <c:pt idx="19">
                  <c:v>17.879314430708916</c:v>
                </c:pt>
                <c:pt idx="20">
                  <c:v>18.928260430249772</c:v>
                </c:pt>
                <c:pt idx="21">
                  <c:v>19.963587528997962</c:v>
                </c:pt>
                <c:pt idx="22">
                  <c:v>21.028186307166891</c:v>
                </c:pt>
                <c:pt idx="23">
                  <c:v>22.049827245357051</c:v>
                </c:pt>
                <c:pt idx="24">
                  <c:v>23.091614754035323</c:v>
                </c:pt>
                <c:pt idx="25">
                  <c:v>24.183084622403268</c:v>
                </c:pt>
                <c:pt idx="26">
                  <c:v>25.258687894261858</c:v>
                </c:pt>
                <c:pt idx="27">
                  <c:v>26.313914791303308</c:v>
                </c:pt>
                <c:pt idx="28">
                  <c:v>27.330716026897562</c:v>
                </c:pt>
                <c:pt idx="29">
                  <c:v>28.381309003159636</c:v>
                </c:pt>
                <c:pt idx="30">
                  <c:v>29.43849895157101</c:v>
                </c:pt>
                <c:pt idx="31">
                  <c:v>30.437077802900774</c:v>
                </c:pt>
                <c:pt idx="32">
                  <c:v>31.492015318490214</c:v>
                </c:pt>
                <c:pt idx="33">
                  <c:v>32.585257374753908</c:v>
                </c:pt>
                <c:pt idx="34">
                  <c:v>33.613016451117318</c:v>
                </c:pt>
                <c:pt idx="35">
                  <c:v>34.661034096525171</c:v>
                </c:pt>
                <c:pt idx="36">
                  <c:v>35.729185730284534</c:v>
                </c:pt>
                <c:pt idx="37">
                  <c:v>36.779367327182527</c:v>
                </c:pt>
                <c:pt idx="38">
                  <c:v>37.906207943742395</c:v>
                </c:pt>
                <c:pt idx="39">
                  <c:v>38.924722790770865</c:v>
                </c:pt>
                <c:pt idx="40">
                  <c:v>39.963503211814484</c:v>
                </c:pt>
                <c:pt idx="41">
                  <c:v>41.065408032690712</c:v>
                </c:pt>
                <c:pt idx="42">
                  <c:v>42.131055425967283</c:v>
                </c:pt>
                <c:pt idx="43">
                  <c:v>43.181009345167375</c:v>
                </c:pt>
                <c:pt idx="44">
                  <c:v>44.230932752838029</c:v>
                </c:pt>
                <c:pt idx="45">
                  <c:v>45.310148685468839</c:v>
                </c:pt>
                <c:pt idx="46">
                  <c:v>46.371293144494089</c:v>
                </c:pt>
                <c:pt idx="47">
                  <c:v>47.432412305016861</c:v>
                </c:pt>
                <c:pt idx="48">
                  <c:v>48.473081448028275</c:v>
                </c:pt>
                <c:pt idx="49">
                  <c:v>49.540922563189163</c:v>
                </c:pt>
                <c:pt idx="50">
                  <c:v>50.615509591603875</c:v>
                </c:pt>
                <c:pt idx="51">
                  <c:v>51.676547764913366</c:v>
                </c:pt>
                <c:pt idx="52">
                  <c:v>52.751101029579047</c:v>
                </c:pt>
                <c:pt idx="53">
                  <c:v>53.818875071599976</c:v>
                </c:pt>
                <c:pt idx="54">
                  <c:v>54.870728984484529</c:v>
                </c:pt>
                <c:pt idx="55">
                  <c:v>55.924953291583726</c:v>
                </c:pt>
                <c:pt idx="56">
                  <c:v>56.963385981515231</c:v>
                </c:pt>
                <c:pt idx="57">
                  <c:v>58.037891690171058</c:v>
                </c:pt>
                <c:pt idx="58">
                  <c:v>59.053767869603981</c:v>
                </c:pt>
                <c:pt idx="59">
                  <c:v>60.114739519496368</c:v>
                </c:pt>
                <c:pt idx="60">
                  <c:v>61.177853885308473</c:v>
                </c:pt>
                <c:pt idx="61">
                  <c:v>62.207264195613718</c:v>
                </c:pt>
                <c:pt idx="62">
                  <c:v>63.243443687606906</c:v>
                </c:pt>
                <c:pt idx="63">
                  <c:v>64.35628760964849</c:v>
                </c:pt>
                <c:pt idx="64">
                  <c:v>65.401500018086793</c:v>
                </c:pt>
                <c:pt idx="65">
                  <c:v>66.433195442934519</c:v>
                </c:pt>
                <c:pt idx="66">
                  <c:v>67.442262341303035</c:v>
                </c:pt>
                <c:pt idx="67">
                  <c:v>68.48751557993296</c:v>
                </c:pt>
                <c:pt idx="68">
                  <c:v>69.54856649097708</c:v>
                </c:pt>
                <c:pt idx="69">
                  <c:v>70.580327286455613</c:v>
                </c:pt>
                <c:pt idx="70">
                  <c:v>71.612108486866944</c:v>
                </c:pt>
                <c:pt idx="71">
                  <c:v>72.655184037172447</c:v>
                </c:pt>
                <c:pt idx="72">
                  <c:v>73.698209304509575</c:v>
                </c:pt>
                <c:pt idx="73">
                  <c:v>74.714286271202241</c:v>
                </c:pt>
                <c:pt idx="74">
                  <c:v>75.782241654281151</c:v>
                </c:pt>
                <c:pt idx="75">
                  <c:v>76.782596470864178</c:v>
                </c:pt>
                <c:pt idx="76">
                  <c:v>77.828069966406304</c:v>
                </c:pt>
                <c:pt idx="77">
                  <c:v>78.846525400196441</c:v>
                </c:pt>
                <c:pt idx="78">
                  <c:v>79.912309268600026</c:v>
                </c:pt>
                <c:pt idx="79">
                  <c:v>80.933097072293023</c:v>
                </c:pt>
                <c:pt idx="80">
                  <c:v>81.933636130880402</c:v>
                </c:pt>
                <c:pt idx="81">
                  <c:v>82.972539294353012</c:v>
                </c:pt>
                <c:pt idx="82">
                  <c:v>84.006977225811383</c:v>
                </c:pt>
                <c:pt idx="83">
                  <c:v>85.005392403152726</c:v>
                </c:pt>
                <c:pt idx="84">
                  <c:v>86.021873205262452</c:v>
                </c:pt>
                <c:pt idx="85">
                  <c:v>87.047441210284333</c:v>
                </c:pt>
                <c:pt idx="86">
                  <c:v>88.08207714930596</c:v>
                </c:pt>
                <c:pt idx="87">
                  <c:v>89.082952383931712</c:v>
                </c:pt>
                <c:pt idx="88">
                  <c:v>90.149255247216814</c:v>
                </c:pt>
                <c:pt idx="89">
                  <c:v>91.100648498714477</c:v>
                </c:pt>
                <c:pt idx="90">
                  <c:v>92.16483369214248</c:v>
                </c:pt>
                <c:pt idx="91">
                  <c:v>93.132131690305584</c:v>
                </c:pt>
                <c:pt idx="92">
                  <c:v>94.205441814814307</c:v>
                </c:pt>
                <c:pt idx="93">
                  <c:v>95.231476888945878</c:v>
                </c:pt>
                <c:pt idx="94">
                  <c:v>96.185441233561619</c:v>
                </c:pt>
                <c:pt idx="95">
                  <c:v>97.200338590234736</c:v>
                </c:pt>
                <c:pt idx="96">
                  <c:v>98.152248672259816</c:v>
                </c:pt>
                <c:pt idx="97">
                  <c:v>98.804349583312799</c:v>
                </c:pt>
                <c:pt idx="98">
                  <c:v>99.738310283177412</c:v>
                </c:pt>
                <c:pt idx="99">
                  <c:v>100.73321225139885</c:v>
                </c:pt>
                <c:pt idx="100">
                  <c:v>101.65605115388763</c:v>
                </c:pt>
                <c:pt idx="101">
                  <c:v>102.59249352835862</c:v>
                </c:pt>
                <c:pt idx="102">
                  <c:v>103.49079978483032</c:v>
                </c:pt>
                <c:pt idx="103">
                  <c:v>104.39810217504676</c:v>
                </c:pt>
                <c:pt idx="104">
                  <c:v>13.837814264539055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145-42B5-8A09-12B6BA684122}"/>
            </c:ext>
          </c:extLst>
        </c:ser>
        <c:ser>
          <c:idx val="0"/>
          <c:order val="1"/>
          <c:tx>
            <c:v>T13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[2]S6!$G$7:$G$986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8.22375E-5</c:v>
                </c:pt>
                <c:pt idx="3">
                  <c:v>1.64475E-4</c:v>
                </c:pt>
                <c:pt idx="4">
                  <c:v>2.4671250000000001E-4</c:v>
                </c:pt>
                <c:pt idx="5">
                  <c:v>3.2895E-4</c:v>
                </c:pt>
                <c:pt idx="6">
                  <c:v>4.2032499999999998E-4</c:v>
                </c:pt>
                <c:pt idx="7">
                  <c:v>5.0256250000000008E-4</c:v>
                </c:pt>
                <c:pt idx="8">
                  <c:v>5.8480000000000001E-4</c:v>
                </c:pt>
                <c:pt idx="9">
                  <c:v>6.6703749999999994E-4</c:v>
                </c:pt>
                <c:pt idx="10">
                  <c:v>7.4927499999999998E-4</c:v>
                </c:pt>
                <c:pt idx="11">
                  <c:v>8.3151249999999992E-4</c:v>
                </c:pt>
                <c:pt idx="12">
                  <c:v>9.2288750000000001E-4</c:v>
                </c:pt>
                <c:pt idx="13">
                  <c:v>1.0051249999999999E-3</c:v>
                </c:pt>
                <c:pt idx="14">
                  <c:v>1.0873625000000001E-3</c:v>
                </c:pt>
                <c:pt idx="15">
                  <c:v>1.1696E-3</c:v>
                </c:pt>
                <c:pt idx="16">
                  <c:v>1.2518375000000002E-3</c:v>
                </c:pt>
                <c:pt idx="17">
                  <c:v>1.3340749999999999E-3</c:v>
                </c:pt>
                <c:pt idx="18">
                  <c:v>1.4254499999999998E-3</c:v>
                </c:pt>
                <c:pt idx="19">
                  <c:v>1.5076874999999997E-3</c:v>
                </c:pt>
                <c:pt idx="20">
                  <c:v>1.5899250000000001E-3</c:v>
                </c:pt>
                <c:pt idx="21">
                  <c:v>1.6721624999999998E-3</c:v>
                </c:pt>
                <c:pt idx="22">
                  <c:v>1.7543999999999999E-3</c:v>
                </c:pt>
                <c:pt idx="23">
                  <c:v>1.8366374999999999E-3</c:v>
                </c:pt>
                <c:pt idx="24">
                  <c:v>1.9280124999999997E-3</c:v>
                </c:pt>
                <c:pt idx="25">
                  <c:v>2.0102499999999999E-3</c:v>
                </c:pt>
                <c:pt idx="26">
                  <c:v>2.0924874999999998E-3</c:v>
                </c:pt>
                <c:pt idx="27">
                  <c:v>2.1747249999999997E-3</c:v>
                </c:pt>
                <c:pt idx="28">
                  <c:v>2.2569624999999997E-3</c:v>
                </c:pt>
                <c:pt idx="29">
                  <c:v>2.3392E-3</c:v>
                </c:pt>
                <c:pt idx="30">
                  <c:v>2.4305749999999999E-3</c:v>
                </c:pt>
                <c:pt idx="31">
                  <c:v>2.5128125000000003E-3</c:v>
                </c:pt>
                <c:pt idx="32">
                  <c:v>2.5950500000000002E-3</c:v>
                </c:pt>
                <c:pt idx="33">
                  <c:v>2.6772875000000002E-3</c:v>
                </c:pt>
                <c:pt idx="34">
                  <c:v>2.7595249999999992E-3</c:v>
                </c:pt>
                <c:pt idx="35">
                  <c:v>2.8417625E-3</c:v>
                </c:pt>
                <c:pt idx="36">
                  <c:v>2.9331374999999999E-3</c:v>
                </c:pt>
                <c:pt idx="37">
                  <c:v>3.0153749999999994E-3</c:v>
                </c:pt>
                <c:pt idx="38">
                  <c:v>3.0976125000000006E-3</c:v>
                </c:pt>
                <c:pt idx="39">
                  <c:v>3.1798500000000001E-3</c:v>
                </c:pt>
                <c:pt idx="40">
                  <c:v>3.2620875000000005E-3</c:v>
                </c:pt>
                <c:pt idx="41">
                  <c:v>3.3443249999999996E-3</c:v>
                </c:pt>
                <c:pt idx="42">
                  <c:v>3.4357000000000003E-3</c:v>
                </c:pt>
                <c:pt idx="43">
                  <c:v>3.5179375000000002E-3</c:v>
                </c:pt>
                <c:pt idx="44">
                  <c:v>3.6001749999999993E-3</c:v>
                </c:pt>
                <c:pt idx="45">
                  <c:v>3.6824125000000001E-3</c:v>
                </c:pt>
                <c:pt idx="46">
                  <c:v>3.7646500000000005E-3</c:v>
                </c:pt>
                <c:pt idx="47">
                  <c:v>3.8468875000000004E-3</c:v>
                </c:pt>
                <c:pt idx="48">
                  <c:v>3.9382624999999994E-3</c:v>
                </c:pt>
                <c:pt idx="49">
                  <c:v>4.0204999999999998E-3</c:v>
                </c:pt>
                <c:pt idx="50">
                  <c:v>4.1027375000000001E-3</c:v>
                </c:pt>
                <c:pt idx="51">
                  <c:v>4.1849750000000005E-3</c:v>
                </c:pt>
                <c:pt idx="52">
                  <c:v>4.2672125E-3</c:v>
                </c:pt>
                <c:pt idx="53">
                  <c:v>4.3494500000000004E-3</c:v>
                </c:pt>
                <c:pt idx="54">
                  <c:v>4.4408250000000007E-3</c:v>
                </c:pt>
                <c:pt idx="55">
                  <c:v>4.5230624999999993E-3</c:v>
                </c:pt>
                <c:pt idx="56">
                  <c:v>4.6052999999999997E-3</c:v>
                </c:pt>
                <c:pt idx="57">
                  <c:v>4.6875375E-3</c:v>
                </c:pt>
                <c:pt idx="58">
                  <c:v>4.7697750000000004E-3</c:v>
                </c:pt>
              </c:numCache>
            </c:numRef>
          </c:xVal>
          <c:yVal>
            <c:numRef>
              <c:f>[2]S6!$F$7:$F$986</c:f>
              <c:numCache>
                <c:formatCode>General</c:formatCode>
                <c:ptCount val="980"/>
                <c:pt idx="0">
                  <c:v>0.14993113497321719</c:v>
                </c:pt>
                <c:pt idx="1">
                  <c:v>0.37101602891677471</c:v>
                </c:pt>
                <c:pt idx="2">
                  <c:v>0.68354705737876797</c:v>
                </c:pt>
                <c:pt idx="3">
                  <c:v>1.5575901647090777</c:v>
                </c:pt>
                <c:pt idx="4">
                  <c:v>2.6856199553339413</c:v>
                </c:pt>
                <c:pt idx="5">
                  <c:v>3.348590857121271</c:v>
                </c:pt>
                <c:pt idx="6">
                  <c:v>4.717734040797203</c:v>
                </c:pt>
                <c:pt idx="7">
                  <c:v>5.8530426497937178</c:v>
                </c:pt>
                <c:pt idx="8">
                  <c:v>6.7062705046776294</c:v>
                </c:pt>
                <c:pt idx="9">
                  <c:v>8.0979229866096034</c:v>
                </c:pt>
                <c:pt idx="10">
                  <c:v>9.0347813496110572</c:v>
                </c:pt>
                <c:pt idx="11">
                  <c:v>10.217920726741003</c:v>
                </c:pt>
                <c:pt idx="12">
                  <c:v>11.492320740605402</c:v>
                </c:pt>
                <c:pt idx="13">
                  <c:v>12.431430918402887</c:v>
                </c:pt>
                <c:pt idx="14">
                  <c:v>13.748844791784844</c:v>
                </c:pt>
                <c:pt idx="15">
                  <c:v>14.888386971033317</c:v>
                </c:pt>
                <c:pt idx="16">
                  <c:v>16.012597224667321</c:v>
                </c:pt>
                <c:pt idx="17">
                  <c:v>17.235741394686748</c:v>
                </c:pt>
                <c:pt idx="18">
                  <c:v>18.263190138584704</c:v>
                </c:pt>
                <c:pt idx="19">
                  <c:v>19.420129392811667</c:v>
                </c:pt>
                <c:pt idx="20">
                  <c:v>20.627755219019598</c:v>
                </c:pt>
                <c:pt idx="21">
                  <c:v>21.733741690562422</c:v>
                </c:pt>
                <c:pt idx="22">
                  <c:v>22.778721227571516</c:v>
                </c:pt>
                <c:pt idx="23">
                  <c:v>23.88201197434876</c:v>
                </c:pt>
                <c:pt idx="24">
                  <c:v>25.180567147983517</c:v>
                </c:pt>
                <c:pt idx="25">
                  <c:v>26.250698025387354</c:v>
                </c:pt>
                <c:pt idx="26">
                  <c:v>27.320759131105032</c:v>
                </c:pt>
                <c:pt idx="27">
                  <c:v>28.586183130838748</c:v>
                </c:pt>
                <c:pt idx="28">
                  <c:v>29.519053004779284</c:v>
                </c:pt>
                <c:pt idx="29">
                  <c:v>30.779254355736899</c:v>
                </c:pt>
                <c:pt idx="30">
                  <c:v>31.92504874010686</c:v>
                </c:pt>
                <c:pt idx="31">
                  <c:v>33.032841260293793</c:v>
                </c:pt>
                <c:pt idx="32">
                  <c:v>34.239538875267357</c:v>
                </c:pt>
                <c:pt idx="33">
                  <c:v>35.298996753985328</c:v>
                </c:pt>
                <c:pt idx="34">
                  <c:v>36.530944837679897</c:v>
                </c:pt>
                <c:pt idx="35">
                  <c:v>37.531934591344559</c:v>
                </c:pt>
                <c:pt idx="36">
                  <c:v>38.712879442778096</c:v>
                </c:pt>
                <c:pt idx="37">
                  <c:v>39.863464863383612</c:v>
                </c:pt>
                <c:pt idx="38">
                  <c:v>40.874461516386447</c:v>
                </c:pt>
                <c:pt idx="39">
                  <c:v>41.900640101475808</c:v>
                </c:pt>
                <c:pt idx="40">
                  <c:v>43.213448681806192</c:v>
                </c:pt>
                <c:pt idx="41">
                  <c:v>44.247152851388776</c:v>
                </c:pt>
                <c:pt idx="42">
                  <c:v>45.496295167445801</c:v>
                </c:pt>
                <c:pt idx="43">
                  <c:v>46.557826847617363</c:v>
                </c:pt>
                <c:pt idx="44">
                  <c:v>47.434154687751217</c:v>
                </c:pt>
                <c:pt idx="45">
                  <c:v>48.617380050103307</c:v>
                </c:pt>
                <c:pt idx="46">
                  <c:v>49.719403186969018</c:v>
                </c:pt>
                <c:pt idx="47">
                  <c:v>50.798569461073789</c:v>
                </c:pt>
                <c:pt idx="48">
                  <c:v>52.017057387197106</c:v>
                </c:pt>
                <c:pt idx="49">
                  <c:v>53.012474152718632</c:v>
                </c:pt>
                <c:pt idx="50">
                  <c:v>54.02309005944776</c:v>
                </c:pt>
                <c:pt idx="51">
                  <c:v>55.249258881741703</c:v>
                </c:pt>
                <c:pt idx="52">
                  <c:v>56.427217479790166</c:v>
                </c:pt>
                <c:pt idx="53">
                  <c:v>57.468211556927514</c:v>
                </c:pt>
                <c:pt idx="54">
                  <c:v>58.765178788883283</c:v>
                </c:pt>
                <c:pt idx="55">
                  <c:v>59.577916801557116</c:v>
                </c:pt>
                <c:pt idx="56">
                  <c:v>60.748207379285759</c:v>
                </c:pt>
                <c:pt idx="57">
                  <c:v>61.743517804949086</c:v>
                </c:pt>
                <c:pt idx="58">
                  <c:v>62.880825891270142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145-42B5-8A09-12B6BA684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33752"/>
        <c:axId val="413734144"/>
      </c:scatterChart>
      <c:valAx>
        <c:axId val="41373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4144"/>
        <c:crosses val="autoZero"/>
        <c:crossBetween val="midCat"/>
      </c:valAx>
      <c:valAx>
        <c:axId val="413734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3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</a:t>
            </a:r>
            <a:r>
              <a:rPr lang="en-US" baseline="0"/>
              <a:t> Vs Strain</a:t>
            </a:r>
            <a:endParaRPr 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'S2'!$G$7:$G$978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1.8225000000000003E-5</c:v>
                </c:pt>
                <c:pt idx="6">
                  <c:v>1.0023750000000002E-4</c:v>
                </c:pt>
                <c:pt idx="7">
                  <c:v>1.8225000000000001E-4</c:v>
                </c:pt>
                <c:pt idx="8">
                  <c:v>2.6426250000000003E-4</c:v>
                </c:pt>
                <c:pt idx="9">
                  <c:v>3.46275E-4</c:v>
                </c:pt>
                <c:pt idx="10">
                  <c:v>4.2828750000000008E-4</c:v>
                </c:pt>
                <c:pt idx="11">
                  <c:v>5.1941250000000008E-4</c:v>
                </c:pt>
                <c:pt idx="12">
                  <c:v>6.0142500000000005E-4</c:v>
                </c:pt>
                <c:pt idx="13">
                  <c:v>6.8343749999999991E-4</c:v>
                </c:pt>
                <c:pt idx="14">
                  <c:v>7.6544999999999998E-4</c:v>
                </c:pt>
                <c:pt idx="15">
                  <c:v>8.4746250000000006E-4</c:v>
                </c:pt>
                <c:pt idx="16">
                  <c:v>9.2947500000000003E-4</c:v>
                </c:pt>
                <c:pt idx="17">
                  <c:v>1.0206000000000002E-3</c:v>
                </c:pt>
                <c:pt idx="18">
                  <c:v>1.1026124999999999E-3</c:v>
                </c:pt>
                <c:pt idx="19">
                  <c:v>1.1846250000000001E-3</c:v>
                </c:pt>
                <c:pt idx="20">
                  <c:v>1.2666375000000001E-3</c:v>
                </c:pt>
                <c:pt idx="21">
                  <c:v>1.3486499999999998E-3</c:v>
                </c:pt>
                <c:pt idx="22">
                  <c:v>1.4306625E-3</c:v>
                </c:pt>
                <c:pt idx="23">
                  <c:v>1.5217875000000001E-3</c:v>
                </c:pt>
                <c:pt idx="24">
                  <c:v>1.6038000000000003E-3</c:v>
                </c:pt>
                <c:pt idx="25">
                  <c:v>1.6858124999999998E-3</c:v>
                </c:pt>
                <c:pt idx="26">
                  <c:v>1.7678250000000004E-3</c:v>
                </c:pt>
                <c:pt idx="27">
                  <c:v>1.8498375E-3</c:v>
                </c:pt>
                <c:pt idx="28">
                  <c:v>1.9318500000000001E-3</c:v>
                </c:pt>
                <c:pt idx="29">
                  <c:v>2.0229750000000002E-3</c:v>
                </c:pt>
                <c:pt idx="30">
                  <c:v>2.1049875000000006E-3</c:v>
                </c:pt>
                <c:pt idx="31">
                  <c:v>2.1870000000000001E-3</c:v>
                </c:pt>
                <c:pt idx="32">
                  <c:v>2.2690125000000001E-3</c:v>
                </c:pt>
                <c:pt idx="33">
                  <c:v>2.3510250000000001E-3</c:v>
                </c:pt>
                <c:pt idx="34">
                  <c:v>2.4330375000000005E-3</c:v>
                </c:pt>
                <c:pt idx="35">
                  <c:v>2.5241625000000005E-3</c:v>
                </c:pt>
                <c:pt idx="36">
                  <c:v>2.6061750000000001E-3</c:v>
                </c:pt>
                <c:pt idx="37">
                  <c:v>2.6881875E-3</c:v>
                </c:pt>
                <c:pt idx="38">
                  <c:v>2.7702E-3</c:v>
                </c:pt>
                <c:pt idx="39">
                  <c:v>2.8522125000000004E-3</c:v>
                </c:pt>
                <c:pt idx="40">
                  <c:v>2.9342250000000004E-3</c:v>
                </c:pt>
                <c:pt idx="41">
                  <c:v>3.02535E-3</c:v>
                </c:pt>
                <c:pt idx="42">
                  <c:v>3.1073625000000004E-3</c:v>
                </c:pt>
                <c:pt idx="43">
                  <c:v>3.1893749999999999E-3</c:v>
                </c:pt>
                <c:pt idx="44">
                  <c:v>3.2713875000000003E-3</c:v>
                </c:pt>
                <c:pt idx="45">
                  <c:v>3.3534000000000003E-3</c:v>
                </c:pt>
                <c:pt idx="46">
                  <c:v>3.4354125000000003E-3</c:v>
                </c:pt>
                <c:pt idx="47">
                  <c:v>3.5265375000000003E-3</c:v>
                </c:pt>
                <c:pt idx="48">
                  <c:v>3.6085500000000007E-3</c:v>
                </c:pt>
                <c:pt idx="49">
                  <c:v>3.6905625000000003E-3</c:v>
                </c:pt>
                <c:pt idx="50">
                  <c:v>3.7725750000000002E-3</c:v>
                </c:pt>
                <c:pt idx="51">
                  <c:v>3.8545875000000002E-3</c:v>
                </c:pt>
                <c:pt idx="52">
                  <c:v>3.936600000000001E-3</c:v>
                </c:pt>
                <c:pt idx="53">
                  <c:v>4.0277250000000002E-3</c:v>
                </c:pt>
                <c:pt idx="54">
                  <c:v>4.1097375000000002E-3</c:v>
                </c:pt>
                <c:pt idx="55">
                  <c:v>4.191750000000001E-3</c:v>
                </c:pt>
                <c:pt idx="56">
                  <c:v>4.2737625000000001E-3</c:v>
                </c:pt>
                <c:pt idx="57">
                  <c:v>4.3557750000000001E-3</c:v>
                </c:pt>
                <c:pt idx="58">
                  <c:v>4.4377875000000001E-3</c:v>
                </c:pt>
                <c:pt idx="59">
                  <c:v>4.528912500000001E-3</c:v>
                </c:pt>
                <c:pt idx="60">
                  <c:v>4.6109250000000001E-3</c:v>
                </c:pt>
                <c:pt idx="61">
                  <c:v>4.6929375000000001E-3</c:v>
                </c:pt>
                <c:pt idx="62">
                  <c:v>4.7749500000000009E-3</c:v>
                </c:pt>
                <c:pt idx="63">
                  <c:v>4.8569625000000009E-3</c:v>
                </c:pt>
                <c:pt idx="64">
                  <c:v>4.9389750000000008E-3</c:v>
                </c:pt>
                <c:pt idx="65">
                  <c:v>5.0301000000000009E-3</c:v>
                </c:pt>
                <c:pt idx="66">
                  <c:v>5.1121125000000009E-3</c:v>
                </c:pt>
                <c:pt idx="67">
                  <c:v>5.1941250000000008E-3</c:v>
                </c:pt>
                <c:pt idx="68">
                  <c:v>5.2761374999999999E-3</c:v>
                </c:pt>
                <c:pt idx="69">
                  <c:v>5.358149999999999E-3</c:v>
                </c:pt>
                <c:pt idx="70">
                  <c:v>5.4401624999999999E-3</c:v>
                </c:pt>
                <c:pt idx="71">
                  <c:v>5.5312875000000008E-3</c:v>
                </c:pt>
                <c:pt idx="72">
                  <c:v>5.6132999999999999E-3</c:v>
                </c:pt>
                <c:pt idx="73">
                  <c:v>5.6953125000000007E-3</c:v>
                </c:pt>
                <c:pt idx="74">
                  <c:v>5.7773250000000007E-3</c:v>
                </c:pt>
                <c:pt idx="75">
                  <c:v>5.8593375000000007E-3</c:v>
                </c:pt>
                <c:pt idx="76">
                  <c:v>5.9413500000000006E-3</c:v>
                </c:pt>
                <c:pt idx="77">
                  <c:v>6.0324750000000016E-3</c:v>
                </c:pt>
                <c:pt idx="78">
                  <c:v>6.1144874999999998E-3</c:v>
                </c:pt>
                <c:pt idx="79">
                  <c:v>6.1965000000000006E-3</c:v>
                </c:pt>
                <c:pt idx="80">
                  <c:v>6.2785124999999997E-3</c:v>
                </c:pt>
                <c:pt idx="81">
                  <c:v>6.3605250000000006E-3</c:v>
                </c:pt>
                <c:pt idx="82">
                  <c:v>6.4425375000000005E-3</c:v>
                </c:pt>
                <c:pt idx="83">
                  <c:v>6.5336625000000006E-3</c:v>
                </c:pt>
                <c:pt idx="84">
                  <c:v>6.6156749999999997E-3</c:v>
                </c:pt>
                <c:pt idx="85">
                  <c:v>6.6976875000000005E-3</c:v>
                </c:pt>
                <c:pt idx="86">
                  <c:v>6.7797000000000005E-3</c:v>
                </c:pt>
                <c:pt idx="87">
                  <c:v>6.8617125000000005E-3</c:v>
                </c:pt>
                <c:pt idx="88">
                  <c:v>6.9437250000000004E-3</c:v>
                </c:pt>
                <c:pt idx="89">
                  <c:v>7.0348500000000005E-3</c:v>
                </c:pt>
                <c:pt idx="90">
                  <c:v>7.1168625000000004E-3</c:v>
                </c:pt>
                <c:pt idx="91">
                  <c:v>7.1988750000000013E-3</c:v>
                </c:pt>
                <c:pt idx="92">
                  <c:v>7.2808875000000021E-3</c:v>
                </c:pt>
                <c:pt idx="93">
                  <c:v>7.3629000000000012E-3</c:v>
                </c:pt>
                <c:pt idx="94">
                  <c:v>7.4449124999999994E-3</c:v>
                </c:pt>
                <c:pt idx="95">
                  <c:v>7.5360375000000004E-3</c:v>
                </c:pt>
                <c:pt idx="96">
                  <c:v>7.6180500000000003E-3</c:v>
                </c:pt>
                <c:pt idx="97">
                  <c:v>7.7000625000000012E-3</c:v>
                </c:pt>
                <c:pt idx="98">
                  <c:v>7.7820750000000003E-3</c:v>
                </c:pt>
                <c:pt idx="99">
                  <c:v>7.8640875000000002E-3</c:v>
                </c:pt>
                <c:pt idx="100">
                  <c:v>7.9552124999999994E-3</c:v>
                </c:pt>
                <c:pt idx="101">
                  <c:v>8.0372250000000003E-3</c:v>
                </c:pt>
                <c:pt idx="102">
                  <c:v>8.1192375000000011E-3</c:v>
                </c:pt>
                <c:pt idx="103">
                  <c:v>8.2012500000000002E-3</c:v>
                </c:pt>
                <c:pt idx="104">
                  <c:v>8.283262500000001E-3</c:v>
                </c:pt>
                <c:pt idx="105">
                  <c:v>8.3652750000000001E-3</c:v>
                </c:pt>
                <c:pt idx="106">
                  <c:v>8.447287500000001E-3</c:v>
                </c:pt>
                <c:pt idx="107">
                  <c:v>8.5384125000000002E-3</c:v>
                </c:pt>
                <c:pt idx="108">
                  <c:v>8.620425000000001E-3</c:v>
                </c:pt>
                <c:pt idx="109">
                  <c:v>8.7024375000000001E-3</c:v>
                </c:pt>
                <c:pt idx="110">
                  <c:v>8.7844500000000009E-3</c:v>
                </c:pt>
                <c:pt idx="111">
                  <c:v>8.8664625E-3</c:v>
                </c:pt>
                <c:pt idx="112">
                  <c:v>8.9484750000000009E-3</c:v>
                </c:pt>
                <c:pt idx="113">
                  <c:v>9.0396000000000018E-3</c:v>
                </c:pt>
                <c:pt idx="114">
                  <c:v>9.1216124999999992E-3</c:v>
                </c:pt>
                <c:pt idx="115">
                  <c:v>9.203625E-3</c:v>
                </c:pt>
                <c:pt idx="116">
                  <c:v>9.2856374999999991E-3</c:v>
                </c:pt>
                <c:pt idx="117">
                  <c:v>9.3676499999999999E-3</c:v>
                </c:pt>
                <c:pt idx="118">
                  <c:v>9.4496625000000008E-3</c:v>
                </c:pt>
                <c:pt idx="119">
                  <c:v>9.5407875000000017E-3</c:v>
                </c:pt>
                <c:pt idx="120">
                  <c:v>9.6228000000000008E-3</c:v>
                </c:pt>
                <c:pt idx="121">
                  <c:v>9.7048124999999999E-3</c:v>
                </c:pt>
                <c:pt idx="122">
                  <c:v>9.7868250000000025E-3</c:v>
                </c:pt>
                <c:pt idx="123">
                  <c:v>9.8688374999999998E-3</c:v>
                </c:pt>
                <c:pt idx="124">
                  <c:v>9.9508500000000007E-3</c:v>
                </c:pt>
                <c:pt idx="125">
                  <c:v>1.0041975000000002E-2</c:v>
                </c:pt>
                <c:pt idx="126">
                  <c:v>1.0123987500000001E-2</c:v>
                </c:pt>
                <c:pt idx="127">
                  <c:v>1.0206000000000002E-2</c:v>
                </c:pt>
                <c:pt idx="128">
                  <c:v>1.0288012500000001E-2</c:v>
                </c:pt>
                <c:pt idx="129">
                  <c:v>1.0370025E-2</c:v>
                </c:pt>
                <c:pt idx="130">
                  <c:v>1.0452037500000001E-2</c:v>
                </c:pt>
                <c:pt idx="131">
                  <c:v>1.0543162500000001E-2</c:v>
                </c:pt>
                <c:pt idx="132">
                  <c:v>1.0625175000000001E-2</c:v>
                </c:pt>
                <c:pt idx="133">
                  <c:v>1.0707187500000001E-2</c:v>
                </c:pt>
                <c:pt idx="134">
                  <c:v>1.0789199999999999E-2</c:v>
                </c:pt>
                <c:pt idx="135">
                  <c:v>1.08712125E-2</c:v>
                </c:pt>
                <c:pt idx="136">
                  <c:v>1.0953225E-2</c:v>
                </c:pt>
                <c:pt idx="137">
                  <c:v>1.1044350000000001E-2</c:v>
                </c:pt>
                <c:pt idx="138">
                  <c:v>1.1126362500000002E-2</c:v>
                </c:pt>
                <c:pt idx="139">
                  <c:v>1.1208375000000001E-2</c:v>
                </c:pt>
                <c:pt idx="140">
                  <c:v>1.1290387500000004E-2</c:v>
                </c:pt>
                <c:pt idx="141">
                  <c:v>1.13724E-2</c:v>
                </c:pt>
                <c:pt idx="142">
                  <c:v>1.14544125E-2</c:v>
                </c:pt>
                <c:pt idx="143">
                  <c:v>1.1545537500000001E-2</c:v>
                </c:pt>
                <c:pt idx="144">
                  <c:v>1.1627550000000002E-2</c:v>
                </c:pt>
                <c:pt idx="145">
                  <c:v>1.1709562499999999E-2</c:v>
                </c:pt>
                <c:pt idx="146">
                  <c:v>1.1791575E-2</c:v>
                </c:pt>
                <c:pt idx="147">
                  <c:v>1.1873587499999999E-2</c:v>
                </c:pt>
                <c:pt idx="148">
                  <c:v>1.19556E-2</c:v>
                </c:pt>
                <c:pt idx="149">
                  <c:v>1.2046725000000001E-2</c:v>
                </c:pt>
                <c:pt idx="150">
                  <c:v>1.21287375E-2</c:v>
                </c:pt>
                <c:pt idx="151">
                  <c:v>1.2210750000000001E-2</c:v>
                </c:pt>
                <c:pt idx="152">
                  <c:v>1.22927625E-2</c:v>
                </c:pt>
                <c:pt idx="153">
                  <c:v>1.2374774999999999E-2</c:v>
                </c:pt>
                <c:pt idx="154">
                  <c:v>1.2456787500000002E-2</c:v>
                </c:pt>
                <c:pt idx="155">
                  <c:v>1.2547912500000003E-2</c:v>
                </c:pt>
                <c:pt idx="156">
                  <c:v>1.2629925E-2</c:v>
                </c:pt>
                <c:pt idx="157">
                  <c:v>1.2711937500000003E-2</c:v>
                </c:pt>
                <c:pt idx="158">
                  <c:v>1.279395E-2</c:v>
                </c:pt>
                <c:pt idx="159">
                  <c:v>1.2875962499999999E-2</c:v>
                </c:pt>
                <c:pt idx="160">
                  <c:v>1.29670875E-2</c:v>
                </c:pt>
                <c:pt idx="161">
                  <c:v>1.3049099999999998E-2</c:v>
                </c:pt>
                <c:pt idx="162">
                  <c:v>1.3131112500000002E-2</c:v>
                </c:pt>
                <c:pt idx="163">
                  <c:v>1.3213124999999999E-2</c:v>
                </c:pt>
                <c:pt idx="164">
                  <c:v>1.3295137500000003E-2</c:v>
                </c:pt>
                <c:pt idx="165">
                  <c:v>1.3377149999999999E-2</c:v>
                </c:pt>
                <c:pt idx="166">
                  <c:v>1.3468275E-2</c:v>
                </c:pt>
                <c:pt idx="167">
                  <c:v>1.3550287500000003E-2</c:v>
                </c:pt>
                <c:pt idx="168">
                  <c:v>1.36323E-2</c:v>
                </c:pt>
                <c:pt idx="169">
                  <c:v>1.3714312500000001E-2</c:v>
                </c:pt>
                <c:pt idx="170">
                  <c:v>1.3796325E-2</c:v>
                </c:pt>
                <c:pt idx="171">
                  <c:v>1.3878337499999999E-2</c:v>
                </c:pt>
                <c:pt idx="172">
                  <c:v>1.3960350000000002E-2</c:v>
                </c:pt>
                <c:pt idx="173">
                  <c:v>1.4051475000000003E-2</c:v>
                </c:pt>
                <c:pt idx="174">
                  <c:v>1.41334875E-2</c:v>
                </c:pt>
                <c:pt idx="175">
                  <c:v>1.4215500000000001E-2</c:v>
                </c:pt>
                <c:pt idx="176">
                  <c:v>1.42975125E-2</c:v>
                </c:pt>
                <c:pt idx="177">
                  <c:v>1.4379525000000002E-2</c:v>
                </c:pt>
                <c:pt idx="178">
                  <c:v>1.4461537500000001E-2</c:v>
                </c:pt>
                <c:pt idx="179">
                  <c:v>1.4552662500000002E-2</c:v>
                </c:pt>
                <c:pt idx="180">
                  <c:v>1.4634675000000002E-2</c:v>
                </c:pt>
                <c:pt idx="181">
                  <c:v>1.4716687500000001E-2</c:v>
                </c:pt>
                <c:pt idx="182">
                  <c:v>1.47987E-2</c:v>
                </c:pt>
                <c:pt idx="183">
                  <c:v>1.4880712500000002E-2</c:v>
                </c:pt>
                <c:pt idx="184">
                  <c:v>1.4971837500000003E-2</c:v>
                </c:pt>
                <c:pt idx="185">
                  <c:v>1.5053850000000001E-2</c:v>
                </c:pt>
                <c:pt idx="186">
                  <c:v>1.5135862500000003E-2</c:v>
                </c:pt>
                <c:pt idx="187">
                  <c:v>1.5217875E-2</c:v>
                </c:pt>
                <c:pt idx="188">
                  <c:v>1.52998875E-2</c:v>
                </c:pt>
                <c:pt idx="189">
                  <c:v>1.5381900000000002E-2</c:v>
                </c:pt>
                <c:pt idx="190">
                  <c:v>1.5463912500000001E-2</c:v>
                </c:pt>
                <c:pt idx="191">
                  <c:v>1.5555037500000002E-2</c:v>
                </c:pt>
                <c:pt idx="192">
                  <c:v>1.563705E-2</c:v>
                </c:pt>
                <c:pt idx="193">
                  <c:v>1.5719062500000002E-2</c:v>
                </c:pt>
                <c:pt idx="194">
                  <c:v>1.5801075000000001E-2</c:v>
                </c:pt>
                <c:pt idx="195">
                  <c:v>1.58830875E-2</c:v>
                </c:pt>
                <c:pt idx="196">
                  <c:v>1.5974212500000001E-2</c:v>
                </c:pt>
                <c:pt idx="197">
                  <c:v>1.6056225E-2</c:v>
                </c:pt>
                <c:pt idx="198">
                  <c:v>1.6138237499999999E-2</c:v>
                </c:pt>
                <c:pt idx="199">
                  <c:v>1.6220250000000002E-2</c:v>
                </c:pt>
                <c:pt idx="200">
                  <c:v>1.6302262500000001E-2</c:v>
                </c:pt>
                <c:pt idx="201">
                  <c:v>1.6384275E-2</c:v>
                </c:pt>
                <c:pt idx="202">
                  <c:v>1.6466287499999999E-2</c:v>
                </c:pt>
                <c:pt idx="203">
                  <c:v>1.65574125E-2</c:v>
                </c:pt>
                <c:pt idx="204">
                  <c:v>1.6639424999999999E-2</c:v>
                </c:pt>
                <c:pt idx="205">
                  <c:v>1.6721437500000002E-2</c:v>
                </c:pt>
                <c:pt idx="206">
                  <c:v>1.6803450000000001E-2</c:v>
                </c:pt>
                <c:pt idx="207">
                  <c:v>1.68854625E-2</c:v>
                </c:pt>
                <c:pt idx="208">
                  <c:v>1.6967475000000003E-2</c:v>
                </c:pt>
                <c:pt idx="209">
                  <c:v>1.7058600000000004E-2</c:v>
                </c:pt>
                <c:pt idx="210">
                  <c:v>1.7140612499999999E-2</c:v>
                </c:pt>
                <c:pt idx="211">
                  <c:v>1.7222625000000002E-2</c:v>
                </c:pt>
                <c:pt idx="212">
                  <c:v>1.7304637500000001E-2</c:v>
                </c:pt>
                <c:pt idx="213">
                  <c:v>1.738665E-2</c:v>
                </c:pt>
                <c:pt idx="214">
                  <c:v>1.7468662500000003E-2</c:v>
                </c:pt>
                <c:pt idx="215">
                  <c:v>1.7559787500000004E-2</c:v>
                </c:pt>
                <c:pt idx="216">
                  <c:v>1.7641799999999999E-2</c:v>
                </c:pt>
                <c:pt idx="217">
                  <c:v>1.7723812500000002E-2</c:v>
                </c:pt>
                <c:pt idx="218">
                  <c:v>1.7805825000000001E-2</c:v>
                </c:pt>
                <c:pt idx="219">
                  <c:v>1.78878375E-2</c:v>
                </c:pt>
                <c:pt idx="220">
                  <c:v>1.7978962500000001E-2</c:v>
                </c:pt>
                <c:pt idx="221">
                  <c:v>1.8060975E-2</c:v>
                </c:pt>
                <c:pt idx="222">
                  <c:v>1.8142987500000003E-2</c:v>
                </c:pt>
                <c:pt idx="223">
                  <c:v>1.8225000000000002E-2</c:v>
                </c:pt>
                <c:pt idx="224">
                  <c:v>1.8307012500000001E-2</c:v>
                </c:pt>
                <c:pt idx="225">
                  <c:v>1.8389025E-2</c:v>
                </c:pt>
                <c:pt idx="226">
                  <c:v>1.8471037500000002E-2</c:v>
                </c:pt>
                <c:pt idx="227">
                  <c:v>1.8543937500000003E-2</c:v>
                </c:pt>
              </c:numCache>
            </c:numRef>
          </c:xVal>
          <c:yVal>
            <c:numRef>
              <c:f>'S2'!$F$7:$F$978</c:f>
              <c:numCache>
                <c:formatCode>General</c:formatCode>
                <c:ptCount val="972"/>
                <c:pt idx="0">
                  <c:v>0.12007487007984013</c:v>
                </c:pt>
                <c:pt idx="1">
                  <c:v>0.20163515919067493</c:v>
                </c:pt>
                <c:pt idx="2">
                  <c:v>0.22655635864120785</c:v>
                </c:pt>
                <c:pt idx="3">
                  <c:v>6.7966907592362333E-2</c:v>
                </c:pt>
                <c:pt idx="4">
                  <c:v>0.18804177767220248</c:v>
                </c:pt>
                <c:pt idx="5">
                  <c:v>7.2497155001534613E-2</c:v>
                </c:pt>
                <c:pt idx="6">
                  <c:v>1.1621569808980705</c:v>
                </c:pt>
                <c:pt idx="7">
                  <c:v>2.0659460475289184</c:v>
                </c:pt>
                <c:pt idx="8">
                  <c:v>3.0126782223719757</c:v>
                </c:pt>
                <c:pt idx="9">
                  <c:v>3.9570473273514515</c:v>
                </c:pt>
                <c:pt idx="10">
                  <c:v>5.1232840528904866</c:v>
                </c:pt>
                <c:pt idx="11">
                  <c:v>5.9813544456871055</c:v>
                </c:pt>
                <c:pt idx="12">
                  <c:v>7.156427404687598</c:v>
                </c:pt>
                <c:pt idx="13">
                  <c:v>8.2838304510833396</c:v>
                </c:pt>
                <c:pt idx="14">
                  <c:v>9.3431925589376448</c:v>
                </c:pt>
                <c:pt idx="15">
                  <c:v>10.456800997046214</c:v>
                </c:pt>
                <c:pt idx="16">
                  <c:v>11.484266469200145</c:v>
                </c:pt>
                <c:pt idx="17">
                  <c:v>12.679120546730331</c:v>
                </c:pt>
                <c:pt idx="18">
                  <c:v>13.704128889778682</c:v>
                </c:pt>
                <c:pt idx="19">
                  <c:v>14.855829506938033</c:v>
                </c:pt>
                <c:pt idx="20">
                  <c:v>15.971212260213454</c:v>
                </c:pt>
                <c:pt idx="21">
                  <c:v>17.059338994500962</c:v>
                </c:pt>
                <c:pt idx="22">
                  <c:v>18.086261182694418</c:v>
                </c:pt>
                <c:pt idx="23">
                  <c:v>19.405003131663054</c:v>
                </c:pt>
                <c:pt idx="24">
                  <c:v>20.431751642394822</c:v>
                </c:pt>
                <c:pt idx="25">
                  <c:v>21.623646037039354</c:v>
                </c:pt>
                <c:pt idx="26">
                  <c:v>22.557446530167592</c:v>
                </c:pt>
                <c:pt idx="27">
                  <c:v>23.674495629379507</c:v>
                </c:pt>
                <c:pt idx="28">
                  <c:v>25.178445134965564</c:v>
                </c:pt>
                <c:pt idx="29">
                  <c:v>26.021395781633874</c:v>
                </c:pt>
                <c:pt idx="30">
                  <c:v>27.135948645042873</c:v>
                </c:pt>
                <c:pt idx="31">
                  <c:v>28.304736703279868</c:v>
                </c:pt>
                <c:pt idx="32">
                  <c:v>29.441774560892711</c:v>
                </c:pt>
                <c:pt idx="33">
                  <c:v>30.515391832462019</c:v>
                </c:pt>
                <c:pt idx="34">
                  <c:v>31.577635000201916</c:v>
                </c:pt>
                <c:pt idx="35">
                  <c:v>32.899864887774449</c:v>
                </c:pt>
                <c:pt idx="36">
                  <c:v>33.957456381189218</c:v>
                </c:pt>
                <c:pt idx="37">
                  <c:v>35.157514823086949</c:v>
                </c:pt>
                <c:pt idx="38">
                  <c:v>36.341675862079512</c:v>
                </c:pt>
                <c:pt idx="39">
                  <c:v>37.394576812933707</c:v>
                </c:pt>
                <c:pt idx="40">
                  <c:v>38.628390695319013</c:v>
                </c:pt>
                <c:pt idx="41">
                  <c:v>39.721763604955711</c:v>
                </c:pt>
                <c:pt idx="42">
                  <c:v>40.75642306839039</c:v>
                </c:pt>
                <c:pt idx="43">
                  <c:v>41.944843162395983</c:v>
                </c:pt>
                <c:pt idx="44">
                  <c:v>43.182972562096396</c:v>
                </c:pt>
                <c:pt idx="45">
                  <c:v>44.312493486238481</c:v>
                </c:pt>
                <c:pt idx="46">
                  <c:v>45.5030365066686</c:v>
                </c:pt>
                <c:pt idx="47">
                  <c:v>46.557698274249404</c:v>
                </c:pt>
                <c:pt idx="48">
                  <c:v>47.849927607291271</c:v>
                </c:pt>
                <c:pt idx="49">
                  <c:v>48.990600974158355</c:v>
                </c:pt>
                <c:pt idx="50">
                  <c:v>50.158377464495636</c:v>
                </c:pt>
                <c:pt idx="51">
                  <c:v>51.106779464566323</c:v>
                </c:pt>
                <c:pt idx="52">
                  <c:v>52.233797924528524</c:v>
                </c:pt>
                <c:pt idx="53">
                  <c:v>53.521183663066275</c:v>
                </c:pt>
                <c:pt idx="54">
                  <c:v>54.455956828813598</c:v>
                </c:pt>
                <c:pt idx="55">
                  <c:v>55.580644220935255</c:v>
                </c:pt>
                <c:pt idx="56">
                  <c:v>56.872624460638676</c:v>
                </c:pt>
                <c:pt idx="57">
                  <c:v>57.976922814106352</c:v>
                </c:pt>
                <c:pt idx="58">
                  <c:v>59.024684911105787</c:v>
                </c:pt>
                <c:pt idx="59">
                  <c:v>60.287073629462874</c:v>
                </c:pt>
                <c:pt idx="60">
                  <c:v>61.380030501848928</c:v>
                </c:pt>
                <c:pt idx="61">
                  <c:v>62.552105247988301</c:v>
                </c:pt>
                <c:pt idx="62">
                  <c:v>63.751299461005409</c:v>
                </c:pt>
                <c:pt idx="63">
                  <c:v>64.921097700860741</c:v>
                </c:pt>
                <c:pt idx="64">
                  <c:v>66.077327982865071</c:v>
                </c:pt>
                <c:pt idx="65">
                  <c:v>67.127179806170844</c:v>
                </c:pt>
                <c:pt idx="66">
                  <c:v>68.373833574986833</c:v>
                </c:pt>
                <c:pt idx="67">
                  <c:v>69.570756401165838</c:v>
                </c:pt>
                <c:pt idx="68">
                  <c:v>70.568763716152404</c:v>
                </c:pt>
                <c:pt idx="69">
                  <c:v>71.58260562789782</c:v>
                </c:pt>
                <c:pt idx="70">
                  <c:v>72.802154754463587</c:v>
                </c:pt>
                <c:pt idx="71">
                  <c:v>74.035161831636771</c:v>
                </c:pt>
                <c:pt idx="72">
                  <c:v>75.051306700704473</c:v>
                </c:pt>
                <c:pt idx="73">
                  <c:v>76.105895332392436</c:v>
                </c:pt>
                <c:pt idx="74">
                  <c:v>77.246393481973556</c:v>
                </c:pt>
                <c:pt idx="75">
                  <c:v>78.418554654441806</c:v>
                </c:pt>
                <c:pt idx="76">
                  <c:v>79.595257472726416</c:v>
                </c:pt>
                <c:pt idx="77">
                  <c:v>80.534574976544306</c:v>
                </c:pt>
                <c:pt idx="78">
                  <c:v>81.677430759970264</c:v>
                </c:pt>
                <c:pt idx="79">
                  <c:v>82.89263902645105</c:v>
                </c:pt>
                <c:pt idx="80">
                  <c:v>84.021992054124752</c:v>
                </c:pt>
                <c:pt idx="81">
                  <c:v>85.004471502783971</c:v>
                </c:pt>
                <c:pt idx="82">
                  <c:v>86.208475614657303</c:v>
                </c:pt>
                <c:pt idx="83">
                  <c:v>87.414714050096464</c:v>
                </c:pt>
                <c:pt idx="84">
                  <c:v>88.593936370853712</c:v>
                </c:pt>
                <c:pt idx="85">
                  <c:v>89.626296812207585</c:v>
                </c:pt>
                <c:pt idx="86">
                  <c:v>90.694861774963726</c:v>
                </c:pt>
                <c:pt idx="87">
                  <c:v>91.799632694634113</c:v>
                </c:pt>
                <c:pt idx="88">
                  <c:v>92.748510371744416</c:v>
                </c:pt>
                <c:pt idx="89">
                  <c:v>94.092911545113765</c:v>
                </c:pt>
                <c:pt idx="90">
                  <c:v>95.082576762692</c:v>
                </c:pt>
                <c:pt idx="91">
                  <c:v>96.15591573570407</c:v>
                </c:pt>
                <c:pt idx="92">
                  <c:v>97.073371018828468</c:v>
                </c:pt>
                <c:pt idx="93">
                  <c:v>98.178463180723256</c:v>
                </c:pt>
                <c:pt idx="94">
                  <c:v>99.28361483401828</c:v>
                </c:pt>
                <c:pt idx="95">
                  <c:v>100.30296075911897</c:v>
                </c:pt>
                <c:pt idx="96">
                  <c:v>101.50090413527089</c:v>
                </c:pt>
                <c:pt idx="97">
                  <c:v>102.71699353864098</c:v>
                </c:pt>
                <c:pt idx="98">
                  <c:v>103.78399086608586</c:v>
                </c:pt>
                <c:pt idx="99">
                  <c:v>104.84653772263621</c:v>
                </c:pt>
                <c:pt idx="100">
                  <c:v>105.99508669575536</c:v>
                </c:pt>
                <c:pt idx="101">
                  <c:v>107.2996101452277</c:v>
                </c:pt>
                <c:pt idx="102">
                  <c:v>108.02111998551625</c:v>
                </c:pt>
                <c:pt idx="103">
                  <c:v>109.12239330059251</c:v>
                </c:pt>
                <c:pt idx="104">
                  <c:v>110.32318967406523</c:v>
                </c:pt>
                <c:pt idx="105">
                  <c:v>111.30484072101335</c:v>
                </c:pt>
                <c:pt idx="106">
                  <c:v>112.44478128782673</c:v>
                </c:pt>
                <c:pt idx="107">
                  <c:v>113.48095057007525</c:v>
                </c:pt>
                <c:pt idx="108">
                  <c:v>114.63011474621919</c:v>
                </c:pt>
                <c:pt idx="109">
                  <c:v>115.69574363889214</c:v>
                </c:pt>
                <c:pt idx="110">
                  <c:v>116.88577437422157</c:v>
                </c:pt>
                <c:pt idx="111">
                  <c:v>117.94706879652296</c:v>
                </c:pt>
                <c:pt idx="112">
                  <c:v>119.03332107133291</c:v>
                </c:pt>
                <c:pt idx="113">
                  <c:v>120.04072549589928</c:v>
                </c:pt>
                <c:pt idx="114">
                  <c:v>121.16786929238971</c:v>
                </c:pt>
                <c:pt idx="115">
                  <c:v>122.13237225322356</c:v>
                </c:pt>
                <c:pt idx="116">
                  <c:v>123.10601708203507</c:v>
                </c:pt>
                <c:pt idx="117">
                  <c:v>124.22216912883017</c:v>
                </c:pt>
                <c:pt idx="118">
                  <c:v>125.36781523828829</c:v>
                </c:pt>
                <c:pt idx="119">
                  <c:v>126.24706265702125</c:v>
                </c:pt>
                <c:pt idx="120">
                  <c:v>127.16010822751311</c:v>
                </c:pt>
                <c:pt idx="121">
                  <c:v>128.36713198836449</c:v>
                </c:pt>
                <c:pt idx="122">
                  <c:v>129.17415253591045</c:v>
                </c:pt>
                <c:pt idx="123">
                  <c:v>130.38819254975641</c:v>
                </c:pt>
                <c:pt idx="124">
                  <c:v>131.34690154860897</c:v>
                </c:pt>
                <c:pt idx="125">
                  <c:v>132.26758473659223</c:v>
                </c:pt>
                <c:pt idx="126">
                  <c:v>133.20167036960854</c:v>
                </c:pt>
                <c:pt idx="127">
                  <c:v>134.32578271965158</c:v>
                </c:pt>
                <c:pt idx="128">
                  <c:v>135.42515447801949</c:v>
                </c:pt>
                <c:pt idx="129">
                  <c:v>136.45682889421633</c:v>
                </c:pt>
                <c:pt idx="130">
                  <c:v>137.50671965855577</c:v>
                </c:pt>
                <c:pt idx="131">
                  <c:v>138.48475025311444</c:v>
                </c:pt>
                <c:pt idx="132">
                  <c:v>139.57787649050152</c:v>
                </c:pt>
                <c:pt idx="133">
                  <c:v>140.40432785691388</c:v>
                </c:pt>
                <c:pt idx="134">
                  <c:v>141.39371012478662</c:v>
                </c:pt>
                <c:pt idx="135">
                  <c:v>142.44654292884752</c:v>
                </c:pt>
                <c:pt idx="136">
                  <c:v>143.09926758051571</c:v>
                </c:pt>
                <c:pt idx="137">
                  <c:v>144.02617226994343</c:v>
                </c:pt>
                <c:pt idx="138">
                  <c:v>145.1337067050487</c:v>
                </c:pt>
                <c:pt idx="139">
                  <c:v>146.29792801721101</c:v>
                </c:pt>
                <c:pt idx="140">
                  <c:v>147.09140956603636</c:v>
                </c:pt>
                <c:pt idx="141">
                  <c:v>148.17451369803354</c:v>
                </c:pt>
                <c:pt idx="142">
                  <c:v>149.11302393525449</c:v>
                </c:pt>
                <c:pt idx="143">
                  <c:v>150.13814300618816</c:v>
                </c:pt>
                <c:pt idx="144">
                  <c:v>151.29183971849008</c:v>
                </c:pt>
                <c:pt idx="145">
                  <c:v>152.30093889054271</c:v>
                </c:pt>
                <c:pt idx="146">
                  <c:v>153.2536457475739</c:v>
                </c:pt>
                <c:pt idx="147">
                  <c:v>154.25627307503697</c:v>
                </c:pt>
                <c:pt idx="148">
                  <c:v>154.69805240495521</c:v>
                </c:pt>
                <c:pt idx="149">
                  <c:v>155.70836789184378</c:v>
                </c:pt>
                <c:pt idx="150">
                  <c:v>156.73183751038121</c:v>
                </c:pt>
                <c:pt idx="151">
                  <c:v>157.57448411276363</c:v>
                </c:pt>
                <c:pt idx="152">
                  <c:v>158.79285452832639</c:v>
                </c:pt>
                <c:pt idx="153">
                  <c:v>159.47066265524845</c:v>
                </c:pt>
                <c:pt idx="154">
                  <c:v>160.61245575225459</c:v>
                </c:pt>
                <c:pt idx="155">
                  <c:v>161.68271312393125</c:v>
                </c:pt>
                <c:pt idx="156">
                  <c:v>162.68459366935829</c:v>
                </c:pt>
                <c:pt idx="157">
                  <c:v>163.62555246334443</c:v>
                </c:pt>
                <c:pt idx="158">
                  <c:v>164.71151584634285</c:v>
                </c:pt>
                <c:pt idx="159">
                  <c:v>165.58946283144695</c:v>
                </c:pt>
                <c:pt idx="160">
                  <c:v>166.56566386927895</c:v>
                </c:pt>
                <c:pt idx="161">
                  <c:v>167.49829387334398</c:v>
                </c:pt>
                <c:pt idx="162">
                  <c:v>168.49674133634321</c:v>
                </c:pt>
                <c:pt idx="163">
                  <c:v>169.28034620190436</c:v>
                </c:pt>
                <c:pt idx="164">
                  <c:v>170.18861737626665</c:v>
                </c:pt>
                <c:pt idx="165">
                  <c:v>171.16271740106322</c:v>
                </c:pt>
                <c:pt idx="166">
                  <c:v>172.27596048305435</c:v>
                </c:pt>
                <c:pt idx="167">
                  <c:v>173.2006596517511</c:v>
                </c:pt>
                <c:pt idx="168">
                  <c:v>174.09158816417474</c:v>
                </c:pt>
                <c:pt idx="169">
                  <c:v>175.19552909575518</c:v>
                </c:pt>
                <c:pt idx="170">
                  <c:v>176.17741260257128</c:v>
                </c:pt>
                <c:pt idx="171">
                  <c:v>177.02363727981478</c:v>
                </c:pt>
                <c:pt idx="172">
                  <c:v>178.12140066620026</c:v>
                </c:pt>
                <c:pt idx="173">
                  <c:v>179.04372796847869</c:v>
                </c:pt>
                <c:pt idx="174">
                  <c:v>179.94490674088991</c:v>
                </c:pt>
                <c:pt idx="175">
                  <c:v>181.0840848473953</c:v>
                </c:pt>
                <c:pt idx="176">
                  <c:v>181.96529071770277</c:v>
                </c:pt>
                <c:pt idx="177">
                  <c:v>182.77195152239921</c:v>
                </c:pt>
                <c:pt idx="178">
                  <c:v>183.91630875000018</c:v>
                </c:pt>
                <c:pt idx="179">
                  <c:v>184.84452442790126</c:v>
                </c:pt>
                <c:pt idx="180">
                  <c:v>185.8035924430427</c:v>
                </c:pt>
                <c:pt idx="181">
                  <c:v>186.22368754627055</c:v>
                </c:pt>
                <c:pt idx="182">
                  <c:v>187.33268845561116</c:v>
                </c:pt>
                <c:pt idx="183">
                  <c:v>188.19722356766678</c:v>
                </c:pt>
                <c:pt idx="184">
                  <c:v>189.22855777140131</c:v>
                </c:pt>
                <c:pt idx="185">
                  <c:v>190.27482139188172</c:v>
                </c:pt>
                <c:pt idx="186">
                  <c:v>191.17175288829614</c:v>
                </c:pt>
                <c:pt idx="187">
                  <c:v>192.10516262895084</c:v>
                </c:pt>
                <c:pt idx="188">
                  <c:v>193.16798118707993</c:v>
                </c:pt>
                <c:pt idx="189">
                  <c:v>194.14037882420766</c:v>
                </c:pt>
                <c:pt idx="190">
                  <c:v>195.19914181249672</c:v>
                </c:pt>
                <c:pt idx="191">
                  <c:v>195.98064801550501</c:v>
                </c:pt>
                <c:pt idx="192">
                  <c:v>197.02176832018259</c:v>
                </c:pt>
                <c:pt idx="193">
                  <c:v>197.92484079920075</c:v>
                </c:pt>
                <c:pt idx="194">
                  <c:v>198.82587617545227</c:v>
                </c:pt>
                <c:pt idx="195">
                  <c:v>200.00149661639773</c:v>
                </c:pt>
                <c:pt idx="196">
                  <c:v>200.97472669531413</c:v>
                </c:pt>
                <c:pt idx="197">
                  <c:v>201.73137114261033</c:v>
                </c:pt>
                <c:pt idx="198">
                  <c:v>202.86696206897722</c:v>
                </c:pt>
                <c:pt idx="199">
                  <c:v>203.07975243960129</c:v>
                </c:pt>
                <c:pt idx="200">
                  <c:v>203.91869665366065</c:v>
                </c:pt>
                <c:pt idx="201">
                  <c:v>204.90304368864105</c:v>
                </c:pt>
                <c:pt idx="202">
                  <c:v>205.90806029615391</c:v>
                </c:pt>
                <c:pt idx="203">
                  <c:v>206.87632866603721</c:v>
                </c:pt>
                <c:pt idx="204">
                  <c:v>207.62551250310733</c:v>
                </c:pt>
                <c:pt idx="205">
                  <c:v>208.8128236517588</c:v>
                </c:pt>
                <c:pt idx="206">
                  <c:v>209.7235966567757</c:v>
                </c:pt>
                <c:pt idx="207">
                  <c:v>210.52796790224556</c:v>
                </c:pt>
                <c:pt idx="208">
                  <c:v>211.58901912943341</c:v>
                </c:pt>
                <c:pt idx="209">
                  <c:v>212.54763670858691</c:v>
                </c:pt>
                <c:pt idx="210">
                  <c:v>213.461725610347</c:v>
                </c:pt>
                <c:pt idx="211">
                  <c:v>214.42374154767782</c:v>
                </c:pt>
                <c:pt idx="212">
                  <c:v>215.28387232243088</c:v>
                </c:pt>
                <c:pt idx="213">
                  <c:v>216.38717235994295</c:v>
                </c:pt>
                <c:pt idx="214">
                  <c:v>217.32502519133104</c:v>
                </c:pt>
                <c:pt idx="215">
                  <c:v>218.24226498286296</c:v>
                </c:pt>
                <c:pt idx="216">
                  <c:v>219.23971844219164</c:v>
                </c:pt>
                <c:pt idx="217">
                  <c:v>220.2260988903779</c:v>
                </c:pt>
                <c:pt idx="218">
                  <c:v>221.06968121628589</c:v>
                </c:pt>
                <c:pt idx="219">
                  <c:v>222.12475428070871</c:v>
                </c:pt>
                <c:pt idx="220">
                  <c:v>222.80272662959013</c:v>
                </c:pt>
                <c:pt idx="221">
                  <c:v>224.00377359865118</c:v>
                </c:pt>
                <c:pt idx="222">
                  <c:v>224.76213440705752</c:v>
                </c:pt>
                <c:pt idx="223">
                  <c:v>225.53892529932759</c:v>
                </c:pt>
                <c:pt idx="224">
                  <c:v>226.34551302114258</c:v>
                </c:pt>
                <c:pt idx="225">
                  <c:v>213.30671014211822</c:v>
                </c:pt>
                <c:pt idx="226">
                  <c:v>213.61727740332543</c:v>
                </c:pt>
                <c:pt idx="227">
                  <c:v>112.03919257005869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8C-4E28-98FF-31A72E333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0656"/>
        <c:axId val="409591048"/>
      </c:scatterChart>
      <c:valAx>
        <c:axId val="40959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1048"/>
        <c:crosses val="autoZero"/>
        <c:crossBetween val="midCat"/>
      </c:valAx>
      <c:valAx>
        <c:axId val="40959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0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'S3'!$D$7:$D$980</c:f>
              <c:numCache>
                <c:formatCode>General</c:formatCode>
                <c:ptCount val="9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1.0000000000000002E-2</c:v>
                </c:pt>
                <c:pt idx="10">
                  <c:v>1.9000000000000003E-2</c:v>
                </c:pt>
                <c:pt idx="11">
                  <c:v>2.8000000000000001E-2</c:v>
                </c:pt>
                <c:pt idx="12">
                  <c:v>3.7000000000000005E-2</c:v>
                </c:pt>
                <c:pt idx="13">
                  <c:v>4.5999999999999999E-2</c:v>
                </c:pt>
                <c:pt idx="14">
                  <c:v>5.5000000000000007E-2</c:v>
                </c:pt>
                <c:pt idx="15">
                  <c:v>6.5000000000000002E-2</c:v>
                </c:pt>
                <c:pt idx="16">
                  <c:v>7.3999999999999996E-2</c:v>
                </c:pt>
                <c:pt idx="17">
                  <c:v>8.3000000000000004E-2</c:v>
                </c:pt>
                <c:pt idx="18">
                  <c:v>9.1999999999999998E-2</c:v>
                </c:pt>
                <c:pt idx="19">
                  <c:v>0.10100000000000001</c:v>
                </c:pt>
                <c:pt idx="20">
                  <c:v>0.11</c:v>
                </c:pt>
                <c:pt idx="21">
                  <c:v>0.12000000000000001</c:v>
                </c:pt>
                <c:pt idx="22">
                  <c:v>0.129</c:v>
                </c:pt>
                <c:pt idx="23">
                  <c:v>0.13800000000000001</c:v>
                </c:pt>
                <c:pt idx="24">
                  <c:v>0.14699999999999999</c:v>
                </c:pt>
                <c:pt idx="25">
                  <c:v>0.156</c:v>
                </c:pt>
                <c:pt idx="26">
                  <c:v>0.16499999999999998</c:v>
                </c:pt>
                <c:pt idx="27">
                  <c:v>0.17499999999999999</c:v>
                </c:pt>
                <c:pt idx="28">
                  <c:v>0.184</c:v>
                </c:pt>
                <c:pt idx="29">
                  <c:v>0.19299999999999998</c:v>
                </c:pt>
                <c:pt idx="30">
                  <c:v>0.20199999999999999</c:v>
                </c:pt>
                <c:pt idx="31">
                  <c:v>0.21099999999999999</c:v>
                </c:pt>
                <c:pt idx="32">
                  <c:v>0.221</c:v>
                </c:pt>
                <c:pt idx="33">
                  <c:v>0.22999999999999998</c:v>
                </c:pt>
                <c:pt idx="34">
                  <c:v>0.23899999999999999</c:v>
                </c:pt>
                <c:pt idx="35">
                  <c:v>0.248</c:v>
                </c:pt>
                <c:pt idx="36">
                  <c:v>0.25700000000000001</c:v>
                </c:pt>
                <c:pt idx="37">
                  <c:v>0.26600000000000001</c:v>
                </c:pt>
                <c:pt idx="38">
                  <c:v>0.27600000000000002</c:v>
                </c:pt>
                <c:pt idx="39">
                  <c:v>0.28500000000000003</c:v>
                </c:pt>
                <c:pt idx="40">
                  <c:v>0.29400000000000004</c:v>
                </c:pt>
                <c:pt idx="41">
                  <c:v>0.30299999999999999</c:v>
                </c:pt>
                <c:pt idx="42">
                  <c:v>0.312</c:v>
                </c:pt>
                <c:pt idx="43">
                  <c:v>0.32100000000000001</c:v>
                </c:pt>
                <c:pt idx="44">
                  <c:v>0.33100000000000002</c:v>
                </c:pt>
                <c:pt idx="45">
                  <c:v>0.34</c:v>
                </c:pt>
                <c:pt idx="46">
                  <c:v>0.34900000000000003</c:v>
                </c:pt>
                <c:pt idx="47">
                  <c:v>0.35800000000000004</c:v>
                </c:pt>
                <c:pt idx="48">
                  <c:v>0.36699999999999999</c:v>
                </c:pt>
                <c:pt idx="49">
                  <c:v>0.376</c:v>
                </c:pt>
                <c:pt idx="50">
                  <c:v>0.38500000000000001</c:v>
                </c:pt>
                <c:pt idx="51">
                  <c:v>0.39500000000000002</c:v>
                </c:pt>
                <c:pt idx="52">
                  <c:v>0.40400000000000003</c:v>
                </c:pt>
                <c:pt idx="53">
                  <c:v>0.41300000000000003</c:v>
                </c:pt>
                <c:pt idx="54">
                  <c:v>0.42200000000000004</c:v>
                </c:pt>
                <c:pt idx="55">
                  <c:v>0.43099999999999999</c:v>
                </c:pt>
                <c:pt idx="56">
                  <c:v>0.44</c:v>
                </c:pt>
                <c:pt idx="57">
                  <c:v>0.45</c:v>
                </c:pt>
                <c:pt idx="58">
                  <c:v>0.45900000000000002</c:v>
                </c:pt>
                <c:pt idx="59">
                  <c:v>0.46800000000000003</c:v>
                </c:pt>
                <c:pt idx="60">
                  <c:v>0.47700000000000004</c:v>
                </c:pt>
                <c:pt idx="61">
                  <c:v>0.48600000000000004</c:v>
                </c:pt>
                <c:pt idx="62">
                  <c:v>0.496</c:v>
                </c:pt>
                <c:pt idx="63">
                  <c:v>0.505</c:v>
                </c:pt>
                <c:pt idx="64">
                  <c:v>0.51400000000000001</c:v>
                </c:pt>
                <c:pt idx="65">
                  <c:v>0.52300000000000002</c:v>
                </c:pt>
                <c:pt idx="66">
                  <c:v>0.53200000000000003</c:v>
                </c:pt>
                <c:pt idx="67">
                  <c:v>0.54100000000000004</c:v>
                </c:pt>
                <c:pt idx="68">
                  <c:v>0.55000000000000004</c:v>
                </c:pt>
                <c:pt idx="69">
                  <c:v>0.56000000000000005</c:v>
                </c:pt>
                <c:pt idx="70">
                  <c:v>0.56900000000000006</c:v>
                </c:pt>
                <c:pt idx="71">
                  <c:v>0.57800000000000007</c:v>
                </c:pt>
                <c:pt idx="72">
                  <c:v>0.58699999999999997</c:v>
                </c:pt>
                <c:pt idx="73">
                  <c:v>0.59599999999999997</c:v>
                </c:pt>
                <c:pt idx="74">
                  <c:v>0.60499999999999998</c:v>
                </c:pt>
                <c:pt idx="75">
                  <c:v>0.61499999999999999</c:v>
                </c:pt>
                <c:pt idx="76">
                  <c:v>0.624</c:v>
                </c:pt>
                <c:pt idx="77">
                  <c:v>0.63300000000000001</c:v>
                </c:pt>
                <c:pt idx="78">
                  <c:v>0.64200000000000002</c:v>
                </c:pt>
                <c:pt idx="79">
                  <c:v>0.65100000000000002</c:v>
                </c:pt>
                <c:pt idx="80">
                  <c:v>0.66100000000000003</c:v>
                </c:pt>
                <c:pt idx="81">
                  <c:v>0.67</c:v>
                </c:pt>
                <c:pt idx="82">
                  <c:v>0.67900000000000005</c:v>
                </c:pt>
                <c:pt idx="83">
                  <c:v>0.68800000000000006</c:v>
                </c:pt>
                <c:pt idx="84">
                  <c:v>0.69700000000000006</c:v>
                </c:pt>
                <c:pt idx="85">
                  <c:v>0.70600000000000007</c:v>
                </c:pt>
                <c:pt idx="86">
                  <c:v>0.71499999999999997</c:v>
                </c:pt>
                <c:pt idx="87">
                  <c:v>0.72499999999999998</c:v>
                </c:pt>
                <c:pt idx="88">
                  <c:v>0.73399999999999999</c:v>
                </c:pt>
                <c:pt idx="89">
                  <c:v>0.74299999999999999</c:v>
                </c:pt>
                <c:pt idx="90">
                  <c:v>0.752</c:v>
                </c:pt>
                <c:pt idx="91">
                  <c:v>0.76100000000000001</c:v>
                </c:pt>
                <c:pt idx="92">
                  <c:v>0.77</c:v>
                </c:pt>
                <c:pt idx="93">
                  <c:v>0.78</c:v>
                </c:pt>
                <c:pt idx="94">
                  <c:v>0.78900000000000003</c:v>
                </c:pt>
                <c:pt idx="95">
                  <c:v>0.79800000000000004</c:v>
                </c:pt>
                <c:pt idx="96">
                  <c:v>0.80700000000000005</c:v>
                </c:pt>
                <c:pt idx="97">
                  <c:v>0.81600000000000006</c:v>
                </c:pt>
                <c:pt idx="98">
                  <c:v>0.82600000000000007</c:v>
                </c:pt>
                <c:pt idx="99">
                  <c:v>0.83499999999999996</c:v>
                </c:pt>
                <c:pt idx="100">
                  <c:v>0.84399999999999997</c:v>
                </c:pt>
                <c:pt idx="101">
                  <c:v>0.85299999999999998</c:v>
                </c:pt>
                <c:pt idx="102">
                  <c:v>0.86199999999999999</c:v>
                </c:pt>
                <c:pt idx="103">
                  <c:v>0.871</c:v>
                </c:pt>
                <c:pt idx="104">
                  <c:v>0.88</c:v>
                </c:pt>
                <c:pt idx="105">
                  <c:v>0.89</c:v>
                </c:pt>
                <c:pt idx="106">
                  <c:v>0.89900000000000002</c:v>
                </c:pt>
                <c:pt idx="107">
                  <c:v>0.90800000000000003</c:v>
                </c:pt>
                <c:pt idx="108">
                  <c:v>0.91700000000000004</c:v>
                </c:pt>
                <c:pt idx="109">
                  <c:v>0.92600000000000005</c:v>
                </c:pt>
                <c:pt idx="110">
                  <c:v>0.93600000000000005</c:v>
                </c:pt>
                <c:pt idx="111">
                  <c:v>0.94500000000000006</c:v>
                </c:pt>
                <c:pt idx="112">
                  <c:v>0.95400000000000007</c:v>
                </c:pt>
                <c:pt idx="113">
                  <c:v>0.96299999999999997</c:v>
                </c:pt>
                <c:pt idx="114">
                  <c:v>0.97199999999999998</c:v>
                </c:pt>
                <c:pt idx="115">
                  <c:v>0.98099999999999998</c:v>
                </c:pt>
                <c:pt idx="116">
                  <c:v>0.99099999999999999</c:v>
                </c:pt>
                <c:pt idx="117">
                  <c:v>1</c:v>
                </c:pt>
                <c:pt idx="118">
                  <c:v>1.0089999999999999</c:v>
                </c:pt>
                <c:pt idx="119">
                  <c:v>1.018</c:v>
                </c:pt>
                <c:pt idx="120">
                  <c:v>1.0269999999999999</c:v>
                </c:pt>
                <c:pt idx="121">
                  <c:v>1.0359999999999998</c:v>
                </c:pt>
                <c:pt idx="122">
                  <c:v>1.0459999999999998</c:v>
                </c:pt>
                <c:pt idx="123">
                  <c:v>1.0549999999999999</c:v>
                </c:pt>
                <c:pt idx="124">
                  <c:v>1.0639999999999998</c:v>
                </c:pt>
                <c:pt idx="125">
                  <c:v>1.073</c:v>
                </c:pt>
                <c:pt idx="126">
                  <c:v>1.0819999999999999</c:v>
                </c:pt>
                <c:pt idx="127">
                  <c:v>1.091</c:v>
                </c:pt>
                <c:pt idx="128">
                  <c:v>1.101</c:v>
                </c:pt>
                <c:pt idx="129">
                  <c:v>1.1099999999999999</c:v>
                </c:pt>
                <c:pt idx="130">
                  <c:v>1.119</c:v>
                </c:pt>
                <c:pt idx="131">
                  <c:v>1.1279999999999999</c:v>
                </c:pt>
                <c:pt idx="132">
                  <c:v>1.137</c:v>
                </c:pt>
                <c:pt idx="133">
                  <c:v>1.1459999999999999</c:v>
                </c:pt>
                <c:pt idx="134">
                  <c:v>1.1559999999999999</c:v>
                </c:pt>
                <c:pt idx="135">
                  <c:v>1.1649999999999998</c:v>
                </c:pt>
                <c:pt idx="136">
                  <c:v>1.1739999999999999</c:v>
                </c:pt>
                <c:pt idx="137">
                  <c:v>1.1829999999999998</c:v>
                </c:pt>
                <c:pt idx="138">
                  <c:v>1.1919999999999999</c:v>
                </c:pt>
                <c:pt idx="139">
                  <c:v>1.2009999999999998</c:v>
                </c:pt>
                <c:pt idx="140">
                  <c:v>1.21</c:v>
                </c:pt>
                <c:pt idx="141">
                  <c:v>1.22</c:v>
                </c:pt>
                <c:pt idx="142">
                  <c:v>1.2289999999999999</c:v>
                </c:pt>
                <c:pt idx="143">
                  <c:v>1.238</c:v>
                </c:pt>
                <c:pt idx="144">
                  <c:v>1.2469999999999999</c:v>
                </c:pt>
                <c:pt idx="145">
                  <c:v>1.256</c:v>
                </c:pt>
                <c:pt idx="146">
                  <c:v>1.266</c:v>
                </c:pt>
                <c:pt idx="147">
                  <c:v>1.2749999999999999</c:v>
                </c:pt>
                <c:pt idx="148">
                  <c:v>1.2839999999999998</c:v>
                </c:pt>
                <c:pt idx="149">
                  <c:v>1.2929999999999999</c:v>
                </c:pt>
                <c:pt idx="150">
                  <c:v>1.3019999999999998</c:v>
                </c:pt>
                <c:pt idx="151">
                  <c:v>1.3109999999999999</c:v>
                </c:pt>
                <c:pt idx="152">
                  <c:v>1.321</c:v>
                </c:pt>
                <c:pt idx="153">
                  <c:v>1.3299999999999998</c:v>
                </c:pt>
                <c:pt idx="154">
                  <c:v>1.339</c:v>
                </c:pt>
                <c:pt idx="155">
                  <c:v>1.3479999999999999</c:v>
                </c:pt>
                <c:pt idx="156">
                  <c:v>1.357</c:v>
                </c:pt>
                <c:pt idx="157">
                  <c:v>1.3659999999999999</c:v>
                </c:pt>
                <c:pt idx="158">
                  <c:v>1.3759999999999999</c:v>
                </c:pt>
                <c:pt idx="159">
                  <c:v>1.385</c:v>
                </c:pt>
                <c:pt idx="160">
                  <c:v>1.3939999999999999</c:v>
                </c:pt>
                <c:pt idx="161">
                  <c:v>1.4029999999999998</c:v>
                </c:pt>
                <c:pt idx="162">
                  <c:v>1.4119999999999999</c:v>
                </c:pt>
                <c:pt idx="163">
                  <c:v>1.4209999999999998</c:v>
                </c:pt>
                <c:pt idx="164">
                  <c:v>1.4309999999999998</c:v>
                </c:pt>
                <c:pt idx="165">
                  <c:v>1.44</c:v>
                </c:pt>
                <c:pt idx="166">
                  <c:v>1.4489999999999998</c:v>
                </c:pt>
                <c:pt idx="167">
                  <c:v>1.458</c:v>
                </c:pt>
                <c:pt idx="168">
                  <c:v>1.4669999999999999</c:v>
                </c:pt>
                <c:pt idx="169">
                  <c:v>1.476</c:v>
                </c:pt>
                <c:pt idx="170">
                  <c:v>1.486</c:v>
                </c:pt>
                <c:pt idx="171">
                  <c:v>1.4949999999999999</c:v>
                </c:pt>
                <c:pt idx="172">
                  <c:v>1.504</c:v>
                </c:pt>
                <c:pt idx="173">
                  <c:v>1.5129999999999999</c:v>
                </c:pt>
                <c:pt idx="174">
                  <c:v>1.5219999999999998</c:v>
                </c:pt>
                <c:pt idx="175">
                  <c:v>1.5309999999999999</c:v>
                </c:pt>
                <c:pt idx="176">
                  <c:v>1.5409999999999999</c:v>
                </c:pt>
                <c:pt idx="177">
                  <c:v>1.5499999999999998</c:v>
                </c:pt>
                <c:pt idx="178">
                  <c:v>1.5589999999999999</c:v>
                </c:pt>
                <c:pt idx="179">
                  <c:v>1.5679999999999998</c:v>
                </c:pt>
                <c:pt idx="180">
                  <c:v>1.577</c:v>
                </c:pt>
                <c:pt idx="181">
                  <c:v>1.5859999999999999</c:v>
                </c:pt>
                <c:pt idx="182">
                  <c:v>1.5959999999999999</c:v>
                </c:pt>
                <c:pt idx="183">
                  <c:v>1.605</c:v>
                </c:pt>
                <c:pt idx="184">
                  <c:v>1.6139999999999999</c:v>
                </c:pt>
                <c:pt idx="185">
                  <c:v>1.623</c:v>
                </c:pt>
                <c:pt idx="186">
                  <c:v>1.6319999999999999</c:v>
                </c:pt>
                <c:pt idx="187">
                  <c:v>1.641</c:v>
                </c:pt>
                <c:pt idx="188">
                  <c:v>1.6509999999999998</c:v>
                </c:pt>
                <c:pt idx="189">
                  <c:v>1.66</c:v>
                </c:pt>
                <c:pt idx="190">
                  <c:v>1.6689999999999998</c:v>
                </c:pt>
                <c:pt idx="191">
                  <c:v>1.6779999999999999</c:v>
                </c:pt>
                <c:pt idx="192">
                  <c:v>1.6869999999999998</c:v>
                </c:pt>
                <c:pt idx="193">
                  <c:v>1.696</c:v>
                </c:pt>
                <c:pt idx="194">
                  <c:v>1.706</c:v>
                </c:pt>
                <c:pt idx="195">
                  <c:v>1.7149999999999999</c:v>
                </c:pt>
                <c:pt idx="196">
                  <c:v>1.724</c:v>
                </c:pt>
                <c:pt idx="197">
                  <c:v>1.7329999999999999</c:v>
                </c:pt>
                <c:pt idx="198">
                  <c:v>1.742</c:v>
                </c:pt>
                <c:pt idx="199">
                  <c:v>1.7509999999999999</c:v>
                </c:pt>
                <c:pt idx="200">
                  <c:v>1.7609999999999999</c:v>
                </c:pt>
                <c:pt idx="201">
                  <c:v>1.77</c:v>
                </c:pt>
                <c:pt idx="202">
                  <c:v>1.7789999999999999</c:v>
                </c:pt>
                <c:pt idx="203">
                  <c:v>1.7879999999999998</c:v>
                </c:pt>
                <c:pt idx="204">
                  <c:v>1.7969999999999999</c:v>
                </c:pt>
                <c:pt idx="205">
                  <c:v>1.8059999999999998</c:v>
                </c:pt>
                <c:pt idx="206">
                  <c:v>1.8149999999999999</c:v>
                </c:pt>
                <c:pt idx="207">
                  <c:v>1.825</c:v>
                </c:pt>
                <c:pt idx="208">
                  <c:v>1.8339999999999999</c:v>
                </c:pt>
                <c:pt idx="209">
                  <c:v>1.843</c:v>
                </c:pt>
                <c:pt idx="210">
                  <c:v>1.8519999999999999</c:v>
                </c:pt>
                <c:pt idx="211">
                  <c:v>1.861</c:v>
                </c:pt>
                <c:pt idx="212">
                  <c:v>1.871</c:v>
                </c:pt>
                <c:pt idx="213">
                  <c:v>1.88</c:v>
                </c:pt>
                <c:pt idx="214">
                  <c:v>1.889</c:v>
                </c:pt>
                <c:pt idx="215">
                  <c:v>1.8979999999999999</c:v>
                </c:pt>
                <c:pt idx="216">
                  <c:v>1.9069999999999998</c:v>
                </c:pt>
                <c:pt idx="217">
                  <c:v>1.9159999999999999</c:v>
                </c:pt>
                <c:pt idx="218">
                  <c:v>1.9259999999999999</c:v>
                </c:pt>
                <c:pt idx="219">
                  <c:v>1.9349999999999998</c:v>
                </c:pt>
                <c:pt idx="220">
                  <c:v>1.944</c:v>
                </c:pt>
                <c:pt idx="221">
                  <c:v>1.9529999999999998</c:v>
                </c:pt>
                <c:pt idx="222">
                  <c:v>1.962</c:v>
                </c:pt>
                <c:pt idx="223">
                  <c:v>1.9709999999999999</c:v>
                </c:pt>
                <c:pt idx="224">
                  <c:v>1.9809999999999999</c:v>
                </c:pt>
                <c:pt idx="225">
                  <c:v>1.99</c:v>
                </c:pt>
                <c:pt idx="226">
                  <c:v>1.9989999999999999</c:v>
                </c:pt>
                <c:pt idx="227">
                  <c:v>2.008</c:v>
                </c:pt>
                <c:pt idx="228">
                  <c:v>2.0169999999999999</c:v>
                </c:pt>
              </c:numCache>
            </c:numRef>
          </c:xVal>
          <c:yVal>
            <c:numRef>
              <c:f>'S3'!$E$7:$E$980</c:f>
              <c:numCache>
                <c:formatCode>General</c:formatCode>
                <c:ptCount val="974"/>
                <c:pt idx="0">
                  <c:v>0.1</c:v>
                </c:pt>
                <c:pt idx="1">
                  <c:v>8.9999999999999993E-3</c:v>
                </c:pt>
                <c:pt idx="2">
                  <c:v>2.1999999999999999E-2</c:v>
                </c:pt>
                <c:pt idx="3">
                  <c:v>4.5999999999999999E-2</c:v>
                </c:pt>
                <c:pt idx="4">
                  <c:v>7.2999999999999995E-2</c:v>
                </c:pt>
                <c:pt idx="5">
                  <c:v>7.4999999999999997E-2</c:v>
                </c:pt>
                <c:pt idx="6">
                  <c:v>1.7000000000000001E-2</c:v>
                </c:pt>
                <c:pt idx="7">
                  <c:v>9.2999999999999999E-2</c:v>
                </c:pt>
                <c:pt idx="8">
                  <c:v>8.8999999999999996E-2</c:v>
                </c:pt>
                <c:pt idx="9">
                  <c:v>6.3E-2</c:v>
                </c:pt>
                <c:pt idx="10">
                  <c:v>0.216</c:v>
                </c:pt>
                <c:pt idx="11">
                  <c:v>0.45700000000000002</c:v>
                </c:pt>
                <c:pt idx="12">
                  <c:v>0.82899999999999996</c:v>
                </c:pt>
                <c:pt idx="13">
                  <c:v>1.1499999999999999</c:v>
                </c:pt>
                <c:pt idx="14">
                  <c:v>1.5309999999999999</c:v>
                </c:pt>
                <c:pt idx="15">
                  <c:v>1.8819999999999999</c:v>
                </c:pt>
                <c:pt idx="16">
                  <c:v>2.242</c:v>
                </c:pt>
                <c:pt idx="17">
                  <c:v>2.5990000000000002</c:v>
                </c:pt>
                <c:pt idx="18">
                  <c:v>3.024</c:v>
                </c:pt>
                <c:pt idx="19">
                  <c:v>3.4359999999999999</c:v>
                </c:pt>
                <c:pt idx="20">
                  <c:v>3.847</c:v>
                </c:pt>
                <c:pt idx="21">
                  <c:v>4.2249999999999996</c:v>
                </c:pt>
                <c:pt idx="22">
                  <c:v>4.5709999999999997</c:v>
                </c:pt>
                <c:pt idx="23">
                  <c:v>4.9790000000000001</c:v>
                </c:pt>
                <c:pt idx="24">
                  <c:v>5.3789999999999996</c:v>
                </c:pt>
                <c:pt idx="25">
                  <c:v>5.8220000000000001</c:v>
                </c:pt>
                <c:pt idx="26">
                  <c:v>6.1379999999999999</c:v>
                </c:pt>
                <c:pt idx="27">
                  <c:v>6.6390000000000002</c:v>
                </c:pt>
                <c:pt idx="28">
                  <c:v>7.077</c:v>
                </c:pt>
                <c:pt idx="29">
                  <c:v>7.3070000000000004</c:v>
                </c:pt>
                <c:pt idx="30">
                  <c:v>7.7789999999999999</c:v>
                </c:pt>
                <c:pt idx="31">
                  <c:v>8.1460000000000008</c:v>
                </c:pt>
                <c:pt idx="32">
                  <c:v>8.577</c:v>
                </c:pt>
                <c:pt idx="33">
                  <c:v>8.9629999999999992</c:v>
                </c:pt>
                <c:pt idx="34">
                  <c:v>9.3149999999999995</c:v>
                </c:pt>
                <c:pt idx="35">
                  <c:v>9.7829999999999995</c:v>
                </c:pt>
                <c:pt idx="36">
                  <c:v>10.173</c:v>
                </c:pt>
                <c:pt idx="37">
                  <c:v>10.601000000000001</c:v>
                </c:pt>
                <c:pt idx="38">
                  <c:v>11.004</c:v>
                </c:pt>
                <c:pt idx="39">
                  <c:v>11.443</c:v>
                </c:pt>
                <c:pt idx="40">
                  <c:v>11.775</c:v>
                </c:pt>
                <c:pt idx="41">
                  <c:v>12.179</c:v>
                </c:pt>
                <c:pt idx="42">
                  <c:v>12.624000000000001</c:v>
                </c:pt>
                <c:pt idx="43">
                  <c:v>13.042999999999999</c:v>
                </c:pt>
                <c:pt idx="44">
                  <c:v>13.428000000000001</c:v>
                </c:pt>
                <c:pt idx="45">
                  <c:v>13.874000000000001</c:v>
                </c:pt>
                <c:pt idx="46">
                  <c:v>14.292999999999999</c:v>
                </c:pt>
                <c:pt idx="47">
                  <c:v>14.753</c:v>
                </c:pt>
                <c:pt idx="48">
                  <c:v>15.137</c:v>
                </c:pt>
                <c:pt idx="49">
                  <c:v>15.47</c:v>
                </c:pt>
                <c:pt idx="50">
                  <c:v>16.012</c:v>
                </c:pt>
                <c:pt idx="51">
                  <c:v>16.338000000000001</c:v>
                </c:pt>
                <c:pt idx="52">
                  <c:v>16.776</c:v>
                </c:pt>
                <c:pt idx="53">
                  <c:v>17.135000000000002</c:v>
                </c:pt>
                <c:pt idx="54">
                  <c:v>17.675999999999998</c:v>
                </c:pt>
                <c:pt idx="55">
                  <c:v>17.966999999999999</c:v>
                </c:pt>
                <c:pt idx="56">
                  <c:v>18.39</c:v>
                </c:pt>
                <c:pt idx="57">
                  <c:v>18.811</c:v>
                </c:pt>
                <c:pt idx="58">
                  <c:v>19.239999999999998</c:v>
                </c:pt>
                <c:pt idx="59">
                  <c:v>19.678999999999998</c:v>
                </c:pt>
                <c:pt idx="60">
                  <c:v>20.100000000000001</c:v>
                </c:pt>
                <c:pt idx="61">
                  <c:v>20.414999999999999</c:v>
                </c:pt>
                <c:pt idx="62">
                  <c:v>20.853999999999999</c:v>
                </c:pt>
                <c:pt idx="63">
                  <c:v>21.329000000000001</c:v>
                </c:pt>
                <c:pt idx="64">
                  <c:v>21.725999999999999</c:v>
                </c:pt>
                <c:pt idx="65">
                  <c:v>22.126999999999999</c:v>
                </c:pt>
                <c:pt idx="66">
                  <c:v>22.489000000000001</c:v>
                </c:pt>
                <c:pt idx="67">
                  <c:v>23.001000000000001</c:v>
                </c:pt>
                <c:pt idx="68">
                  <c:v>23.335999999999999</c:v>
                </c:pt>
                <c:pt idx="69">
                  <c:v>23.771000000000001</c:v>
                </c:pt>
                <c:pt idx="70">
                  <c:v>24.181999999999999</c:v>
                </c:pt>
                <c:pt idx="71">
                  <c:v>24.571999999999999</c:v>
                </c:pt>
                <c:pt idx="72">
                  <c:v>24.914999999999999</c:v>
                </c:pt>
                <c:pt idx="73">
                  <c:v>25.38</c:v>
                </c:pt>
                <c:pt idx="74">
                  <c:v>25.783999999999999</c:v>
                </c:pt>
                <c:pt idx="75">
                  <c:v>26.18</c:v>
                </c:pt>
                <c:pt idx="76">
                  <c:v>26.52</c:v>
                </c:pt>
                <c:pt idx="77">
                  <c:v>27.018999999999998</c:v>
                </c:pt>
                <c:pt idx="78">
                  <c:v>27.408000000000001</c:v>
                </c:pt>
                <c:pt idx="79">
                  <c:v>27.835999999999999</c:v>
                </c:pt>
                <c:pt idx="80">
                  <c:v>28.178999999999998</c:v>
                </c:pt>
                <c:pt idx="81">
                  <c:v>28.599</c:v>
                </c:pt>
                <c:pt idx="82">
                  <c:v>29.04</c:v>
                </c:pt>
                <c:pt idx="83">
                  <c:v>29.452000000000002</c:v>
                </c:pt>
                <c:pt idx="84">
                  <c:v>29.899000000000001</c:v>
                </c:pt>
                <c:pt idx="85">
                  <c:v>30.327999999999999</c:v>
                </c:pt>
                <c:pt idx="86">
                  <c:v>30.661999999999999</c:v>
                </c:pt>
                <c:pt idx="87">
                  <c:v>30.963000000000001</c:v>
                </c:pt>
                <c:pt idx="88">
                  <c:v>31.378</c:v>
                </c:pt>
                <c:pt idx="89">
                  <c:v>31.806999999999999</c:v>
                </c:pt>
                <c:pt idx="90">
                  <c:v>32.198999999999998</c:v>
                </c:pt>
                <c:pt idx="91">
                  <c:v>32.597000000000001</c:v>
                </c:pt>
                <c:pt idx="92">
                  <c:v>32.966000000000001</c:v>
                </c:pt>
                <c:pt idx="93">
                  <c:v>33.338999999999999</c:v>
                </c:pt>
                <c:pt idx="94">
                  <c:v>33.792999999999999</c:v>
                </c:pt>
                <c:pt idx="95">
                  <c:v>34.226999999999997</c:v>
                </c:pt>
                <c:pt idx="96">
                  <c:v>34.590000000000003</c:v>
                </c:pt>
                <c:pt idx="97">
                  <c:v>34.950000000000003</c:v>
                </c:pt>
                <c:pt idx="98">
                  <c:v>35.368000000000002</c:v>
                </c:pt>
                <c:pt idx="99">
                  <c:v>35.744</c:v>
                </c:pt>
                <c:pt idx="100">
                  <c:v>36.148000000000003</c:v>
                </c:pt>
                <c:pt idx="101">
                  <c:v>36.551000000000002</c:v>
                </c:pt>
                <c:pt idx="102">
                  <c:v>36.927</c:v>
                </c:pt>
                <c:pt idx="103">
                  <c:v>37.35</c:v>
                </c:pt>
                <c:pt idx="104">
                  <c:v>37.692999999999998</c:v>
                </c:pt>
                <c:pt idx="105">
                  <c:v>38.091000000000001</c:v>
                </c:pt>
                <c:pt idx="106">
                  <c:v>38.472000000000001</c:v>
                </c:pt>
                <c:pt idx="107">
                  <c:v>38.799999999999997</c:v>
                </c:pt>
                <c:pt idx="108">
                  <c:v>39.286000000000001</c:v>
                </c:pt>
                <c:pt idx="109">
                  <c:v>39.594000000000001</c:v>
                </c:pt>
                <c:pt idx="110">
                  <c:v>40.017000000000003</c:v>
                </c:pt>
                <c:pt idx="111">
                  <c:v>40.396000000000001</c:v>
                </c:pt>
                <c:pt idx="112">
                  <c:v>40.747999999999998</c:v>
                </c:pt>
                <c:pt idx="113">
                  <c:v>41.170999999999999</c:v>
                </c:pt>
                <c:pt idx="114">
                  <c:v>41.524000000000001</c:v>
                </c:pt>
                <c:pt idx="115">
                  <c:v>41.921999999999997</c:v>
                </c:pt>
                <c:pt idx="116">
                  <c:v>42.344000000000001</c:v>
                </c:pt>
                <c:pt idx="117">
                  <c:v>42.716000000000001</c:v>
                </c:pt>
                <c:pt idx="118">
                  <c:v>43.039000000000001</c:v>
                </c:pt>
                <c:pt idx="119">
                  <c:v>43.420999999999999</c:v>
                </c:pt>
                <c:pt idx="120">
                  <c:v>43.767000000000003</c:v>
                </c:pt>
                <c:pt idx="121">
                  <c:v>44.158999999999999</c:v>
                </c:pt>
                <c:pt idx="122">
                  <c:v>44.527999999999999</c:v>
                </c:pt>
                <c:pt idx="123">
                  <c:v>44.911000000000001</c:v>
                </c:pt>
                <c:pt idx="124">
                  <c:v>45.338000000000001</c:v>
                </c:pt>
                <c:pt idx="125">
                  <c:v>45.64</c:v>
                </c:pt>
                <c:pt idx="126">
                  <c:v>46.015999999999998</c:v>
                </c:pt>
                <c:pt idx="127">
                  <c:v>46.405999999999999</c:v>
                </c:pt>
                <c:pt idx="128">
                  <c:v>46.831000000000003</c:v>
                </c:pt>
                <c:pt idx="129">
                  <c:v>47.164999999999999</c:v>
                </c:pt>
                <c:pt idx="130">
                  <c:v>47.531999999999996</c:v>
                </c:pt>
                <c:pt idx="131">
                  <c:v>47.935000000000002</c:v>
                </c:pt>
                <c:pt idx="132">
                  <c:v>48.311999999999998</c:v>
                </c:pt>
                <c:pt idx="133">
                  <c:v>48.683</c:v>
                </c:pt>
                <c:pt idx="134">
                  <c:v>48.99</c:v>
                </c:pt>
                <c:pt idx="135">
                  <c:v>49.423999999999999</c:v>
                </c:pt>
                <c:pt idx="136">
                  <c:v>49.759</c:v>
                </c:pt>
                <c:pt idx="137">
                  <c:v>50.118000000000002</c:v>
                </c:pt>
                <c:pt idx="138">
                  <c:v>50.488</c:v>
                </c:pt>
                <c:pt idx="139">
                  <c:v>50.896999999999998</c:v>
                </c:pt>
                <c:pt idx="140">
                  <c:v>51.2</c:v>
                </c:pt>
                <c:pt idx="141">
                  <c:v>51.58</c:v>
                </c:pt>
                <c:pt idx="142">
                  <c:v>51.911000000000001</c:v>
                </c:pt>
                <c:pt idx="143">
                  <c:v>52.137</c:v>
                </c:pt>
                <c:pt idx="144">
                  <c:v>52.421999999999997</c:v>
                </c:pt>
                <c:pt idx="145">
                  <c:v>52.722000000000001</c:v>
                </c:pt>
                <c:pt idx="146">
                  <c:v>53.12</c:v>
                </c:pt>
                <c:pt idx="147">
                  <c:v>53.530999999999999</c:v>
                </c:pt>
                <c:pt idx="148">
                  <c:v>53.834000000000003</c:v>
                </c:pt>
                <c:pt idx="149">
                  <c:v>54.194000000000003</c:v>
                </c:pt>
                <c:pt idx="150">
                  <c:v>54.55</c:v>
                </c:pt>
                <c:pt idx="151">
                  <c:v>54.887</c:v>
                </c:pt>
                <c:pt idx="152">
                  <c:v>55.258000000000003</c:v>
                </c:pt>
                <c:pt idx="153">
                  <c:v>55.61</c:v>
                </c:pt>
                <c:pt idx="154">
                  <c:v>55.985999999999997</c:v>
                </c:pt>
                <c:pt idx="155">
                  <c:v>56.35</c:v>
                </c:pt>
                <c:pt idx="156">
                  <c:v>56.704000000000001</c:v>
                </c:pt>
                <c:pt idx="157">
                  <c:v>56.997</c:v>
                </c:pt>
                <c:pt idx="158">
                  <c:v>57.402999999999999</c:v>
                </c:pt>
                <c:pt idx="159">
                  <c:v>57.829000000000001</c:v>
                </c:pt>
                <c:pt idx="160">
                  <c:v>58.115000000000002</c:v>
                </c:pt>
                <c:pt idx="161">
                  <c:v>58.433999999999997</c:v>
                </c:pt>
                <c:pt idx="162">
                  <c:v>58.883000000000003</c:v>
                </c:pt>
                <c:pt idx="163">
                  <c:v>59.136000000000003</c:v>
                </c:pt>
                <c:pt idx="164">
                  <c:v>59.493000000000002</c:v>
                </c:pt>
                <c:pt idx="165">
                  <c:v>59.976999999999997</c:v>
                </c:pt>
                <c:pt idx="166">
                  <c:v>60.220999999999997</c:v>
                </c:pt>
                <c:pt idx="167">
                  <c:v>60.567</c:v>
                </c:pt>
                <c:pt idx="168">
                  <c:v>60.95</c:v>
                </c:pt>
                <c:pt idx="169">
                  <c:v>61.308999999999997</c:v>
                </c:pt>
                <c:pt idx="170">
                  <c:v>61.673000000000002</c:v>
                </c:pt>
                <c:pt idx="171">
                  <c:v>62.064999999999998</c:v>
                </c:pt>
                <c:pt idx="172">
                  <c:v>62.347999999999999</c:v>
                </c:pt>
                <c:pt idx="173">
                  <c:v>62.76</c:v>
                </c:pt>
                <c:pt idx="174">
                  <c:v>63.011000000000003</c:v>
                </c:pt>
                <c:pt idx="175">
                  <c:v>63.398000000000003</c:v>
                </c:pt>
                <c:pt idx="176">
                  <c:v>63.73</c:v>
                </c:pt>
                <c:pt idx="177">
                  <c:v>64.11</c:v>
                </c:pt>
                <c:pt idx="178">
                  <c:v>64.447000000000003</c:v>
                </c:pt>
                <c:pt idx="179">
                  <c:v>64.784000000000006</c:v>
                </c:pt>
                <c:pt idx="180">
                  <c:v>65.128</c:v>
                </c:pt>
                <c:pt idx="181">
                  <c:v>65.507000000000005</c:v>
                </c:pt>
                <c:pt idx="182">
                  <c:v>65.793000000000006</c:v>
                </c:pt>
                <c:pt idx="183">
                  <c:v>66.212000000000003</c:v>
                </c:pt>
                <c:pt idx="184">
                  <c:v>66.153999999999996</c:v>
                </c:pt>
                <c:pt idx="185">
                  <c:v>66.486000000000004</c:v>
                </c:pt>
                <c:pt idx="186">
                  <c:v>66.546999999999997</c:v>
                </c:pt>
                <c:pt idx="187">
                  <c:v>66.915999999999997</c:v>
                </c:pt>
                <c:pt idx="188">
                  <c:v>67.335999999999999</c:v>
                </c:pt>
                <c:pt idx="189">
                  <c:v>67.655000000000001</c:v>
                </c:pt>
                <c:pt idx="190">
                  <c:v>67.998999999999995</c:v>
                </c:pt>
                <c:pt idx="191">
                  <c:v>68.454999999999998</c:v>
                </c:pt>
                <c:pt idx="192">
                  <c:v>68.698999999999998</c:v>
                </c:pt>
                <c:pt idx="193">
                  <c:v>69.069999999999993</c:v>
                </c:pt>
                <c:pt idx="194">
                  <c:v>69.453999999999994</c:v>
                </c:pt>
                <c:pt idx="195">
                  <c:v>69.802000000000007</c:v>
                </c:pt>
                <c:pt idx="196">
                  <c:v>70.108999999999995</c:v>
                </c:pt>
                <c:pt idx="197">
                  <c:v>70.495000000000005</c:v>
                </c:pt>
                <c:pt idx="198">
                  <c:v>70.834999999999994</c:v>
                </c:pt>
                <c:pt idx="199">
                  <c:v>71.238</c:v>
                </c:pt>
                <c:pt idx="200">
                  <c:v>71.576999999999998</c:v>
                </c:pt>
                <c:pt idx="201">
                  <c:v>71.896000000000001</c:v>
                </c:pt>
                <c:pt idx="202">
                  <c:v>72.191999999999993</c:v>
                </c:pt>
                <c:pt idx="203">
                  <c:v>72.465000000000003</c:v>
                </c:pt>
                <c:pt idx="204">
                  <c:v>72.768000000000001</c:v>
                </c:pt>
                <c:pt idx="205">
                  <c:v>73.082999999999998</c:v>
                </c:pt>
                <c:pt idx="206">
                  <c:v>73.459999999999994</c:v>
                </c:pt>
                <c:pt idx="207">
                  <c:v>73.825000000000003</c:v>
                </c:pt>
                <c:pt idx="208">
                  <c:v>74.149000000000001</c:v>
                </c:pt>
                <c:pt idx="209">
                  <c:v>74.397000000000006</c:v>
                </c:pt>
                <c:pt idx="210">
                  <c:v>74.849999999999994</c:v>
                </c:pt>
                <c:pt idx="211">
                  <c:v>75.072999999999993</c:v>
                </c:pt>
                <c:pt idx="212">
                  <c:v>75.367000000000004</c:v>
                </c:pt>
                <c:pt idx="213">
                  <c:v>75.778999999999996</c:v>
                </c:pt>
                <c:pt idx="214">
                  <c:v>76.099999999999994</c:v>
                </c:pt>
                <c:pt idx="215">
                  <c:v>76.322999999999993</c:v>
                </c:pt>
                <c:pt idx="216">
                  <c:v>76.802999999999997</c:v>
                </c:pt>
                <c:pt idx="217">
                  <c:v>77.100999999999999</c:v>
                </c:pt>
                <c:pt idx="218">
                  <c:v>77.495999999999995</c:v>
                </c:pt>
                <c:pt idx="219">
                  <c:v>77.807000000000002</c:v>
                </c:pt>
                <c:pt idx="220">
                  <c:v>78.153999999999996</c:v>
                </c:pt>
                <c:pt idx="221">
                  <c:v>78.528000000000006</c:v>
                </c:pt>
                <c:pt idx="222">
                  <c:v>78.933000000000007</c:v>
                </c:pt>
                <c:pt idx="223">
                  <c:v>79.231999999999999</c:v>
                </c:pt>
                <c:pt idx="224">
                  <c:v>79.543000000000006</c:v>
                </c:pt>
                <c:pt idx="225">
                  <c:v>79.549000000000007</c:v>
                </c:pt>
                <c:pt idx="226">
                  <c:v>79.888000000000005</c:v>
                </c:pt>
                <c:pt idx="227">
                  <c:v>73.989000000000004</c:v>
                </c:pt>
                <c:pt idx="228">
                  <c:v>32.094999999999999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44-4770-A7E9-6751E021D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1832"/>
        <c:axId val="409592224"/>
      </c:scatterChart>
      <c:valAx>
        <c:axId val="409591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2224"/>
        <c:crosses val="autoZero"/>
        <c:crossBetween val="midCat"/>
        <c:majorUnit val="0.2"/>
      </c:valAx>
      <c:valAx>
        <c:axId val="40959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1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'S3'!$G$7:$G$980</c:f>
              <c:numCache>
                <c:formatCode>General</c:formatCode>
                <c:ptCount val="9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8.8500000000000023E-5</c:v>
                </c:pt>
                <c:pt idx="10">
                  <c:v>1.6814999999999999E-4</c:v>
                </c:pt>
                <c:pt idx="11">
                  <c:v>2.4780000000000001E-4</c:v>
                </c:pt>
                <c:pt idx="12">
                  <c:v>3.2745000000000002E-4</c:v>
                </c:pt>
                <c:pt idx="13">
                  <c:v>4.0710000000000003E-4</c:v>
                </c:pt>
                <c:pt idx="14">
                  <c:v>4.8675000000000009E-4</c:v>
                </c:pt>
                <c:pt idx="15">
                  <c:v>5.7525000000000002E-4</c:v>
                </c:pt>
                <c:pt idx="16">
                  <c:v>6.5489999999999993E-4</c:v>
                </c:pt>
                <c:pt idx="17">
                  <c:v>7.3454999999999994E-4</c:v>
                </c:pt>
                <c:pt idx="18">
                  <c:v>8.1420000000000006E-4</c:v>
                </c:pt>
                <c:pt idx="19">
                  <c:v>8.9385000000000007E-4</c:v>
                </c:pt>
                <c:pt idx="20">
                  <c:v>9.7350000000000008E-4</c:v>
                </c:pt>
                <c:pt idx="21">
                  <c:v>1.062E-3</c:v>
                </c:pt>
                <c:pt idx="22">
                  <c:v>1.1416500000000001E-3</c:v>
                </c:pt>
                <c:pt idx="23">
                  <c:v>1.2213E-3</c:v>
                </c:pt>
                <c:pt idx="24">
                  <c:v>1.3009499999999999E-3</c:v>
                </c:pt>
                <c:pt idx="25">
                  <c:v>1.3805999999999998E-3</c:v>
                </c:pt>
                <c:pt idx="26">
                  <c:v>1.46025E-3</c:v>
                </c:pt>
                <c:pt idx="27">
                  <c:v>1.5487499999999996E-3</c:v>
                </c:pt>
                <c:pt idx="28">
                  <c:v>1.6284000000000001E-3</c:v>
                </c:pt>
                <c:pt idx="29">
                  <c:v>1.7080499999999998E-3</c:v>
                </c:pt>
                <c:pt idx="30">
                  <c:v>1.7876999999999999E-3</c:v>
                </c:pt>
                <c:pt idx="31">
                  <c:v>1.8673499999999998E-3</c:v>
                </c:pt>
                <c:pt idx="32">
                  <c:v>1.9558500000000003E-3</c:v>
                </c:pt>
                <c:pt idx="33">
                  <c:v>2.0355E-3</c:v>
                </c:pt>
                <c:pt idx="34">
                  <c:v>2.1151499999999997E-3</c:v>
                </c:pt>
                <c:pt idx="35">
                  <c:v>2.1947999999999998E-3</c:v>
                </c:pt>
                <c:pt idx="36">
                  <c:v>2.2744499999999999E-3</c:v>
                </c:pt>
                <c:pt idx="37">
                  <c:v>2.3541E-3</c:v>
                </c:pt>
                <c:pt idx="38">
                  <c:v>2.4426000000000001E-3</c:v>
                </c:pt>
                <c:pt idx="39">
                  <c:v>2.5222500000000002E-3</c:v>
                </c:pt>
                <c:pt idx="40">
                  <c:v>2.6019000000000003E-3</c:v>
                </c:pt>
                <c:pt idx="41">
                  <c:v>2.6815499999999996E-3</c:v>
                </c:pt>
                <c:pt idx="42">
                  <c:v>2.7611999999999997E-3</c:v>
                </c:pt>
                <c:pt idx="43">
                  <c:v>2.8408500000000002E-3</c:v>
                </c:pt>
                <c:pt idx="44">
                  <c:v>2.9293499999999998E-3</c:v>
                </c:pt>
                <c:pt idx="45">
                  <c:v>3.009E-3</c:v>
                </c:pt>
                <c:pt idx="46">
                  <c:v>3.0886500000000005E-3</c:v>
                </c:pt>
                <c:pt idx="47">
                  <c:v>3.1683000000000002E-3</c:v>
                </c:pt>
                <c:pt idx="48">
                  <c:v>3.2479499999999999E-3</c:v>
                </c:pt>
                <c:pt idx="49">
                  <c:v>3.3276E-3</c:v>
                </c:pt>
                <c:pt idx="50">
                  <c:v>3.4072500000000001E-3</c:v>
                </c:pt>
                <c:pt idx="51">
                  <c:v>3.4957500000000002E-3</c:v>
                </c:pt>
                <c:pt idx="52">
                  <c:v>3.5754000000000003E-3</c:v>
                </c:pt>
                <c:pt idx="53">
                  <c:v>3.6550500000000004E-3</c:v>
                </c:pt>
                <c:pt idx="54">
                  <c:v>3.7346999999999997E-3</c:v>
                </c:pt>
                <c:pt idx="55">
                  <c:v>3.8143499999999998E-3</c:v>
                </c:pt>
                <c:pt idx="56">
                  <c:v>3.8940000000000003E-3</c:v>
                </c:pt>
                <c:pt idx="57">
                  <c:v>3.9824999999999999E-3</c:v>
                </c:pt>
                <c:pt idx="58">
                  <c:v>4.0621499999999996E-3</c:v>
                </c:pt>
                <c:pt idx="59">
                  <c:v>4.1418000000000002E-3</c:v>
                </c:pt>
                <c:pt idx="60">
                  <c:v>4.2214499999999999E-3</c:v>
                </c:pt>
                <c:pt idx="61">
                  <c:v>4.3011000000000004E-3</c:v>
                </c:pt>
                <c:pt idx="62">
                  <c:v>4.3895999999999996E-3</c:v>
                </c:pt>
                <c:pt idx="63">
                  <c:v>4.4692500000000001E-3</c:v>
                </c:pt>
                <c:pt idx="64">
                  <c:v>4.5488999999999998E-3</c:v>
                </c:pt>
                <c:pt idx="65">
                  <c:v>4.6285499999999995E-3</c:v>
                </c:pt>
                <c:pt idx="66">
                  <c:v>4.7082000000000001E-3</c:v>
                </c:pt>
                <c:pt idx="67">
                  <c:v>4.7878499999999997E-3</c:v>
                </c:pt>
                <c:pt idx="68">
                  <c:v>4.8675000000000003E-3</c:v>
                </c:pt>
                <c:pt idx="69">
                  <c:v>4.9560000000000003E-3</c:v>
                </c:pt>
                <c:pt idx="70">
                  <c:v>5.03565E-3</c:v>
                </c:pt>
                <c:pt idx="71">
                  <c:v>5.1153000000000006E-3</c:v>
                </c:pt>
                <c:pt idx="72">
                  <c:v>5.1949499999999994E-3</c:v>
                </c:pt>
                <c:pt idx="73">
                  <c:v>5.2745999999999991E-3</c:v>
                </c:pt>
                <c:pt idx="74">
                  <c:v>5.3542499999999996E-3</c:v>
                </c:pt>
                <c:pt idx="75">
                  <c:v>5.4427499999999997E-3</c:v>
                </c:pt>
                <c:pt idx="76">
                  <c:v>5.5223999999999994E-3</c:v>
                </c:pt>
                <c:pt idx="77">
                  <c:v>5.6020499999999999E-3</c:v>
                </c:pt>
                <c:pt idx="78">
                  <c:v>5.6817000000000005E-3</c:v>
                </c:pt>
                <c:pt idx="79">
                  <c:v>5.7613499999999993E-3</c:v>
                </c:pt>
                <c:pt idx="80">
                  <c:v>5.8498500000000002E-3</c:v>
                </c:pt>
                <c:pt idx="81">
                  <c:v>5.9295000000000007E-3</c:v>
                </c:pt>
                <c:pt idx="82">
                  <c:v>6.0091499999999996E-3</c:v>
                </c:pt>
                <c:pt idx="83">
                  <c:v>6.0888000000000001E-3</c:v>
                </c:pt>
                <c:pt idx="84">
                  <c:v>6.1684499999999998E-3</c:v>
                </c:pt>
                <c:pt idx="85">
                  <c:v>6.2481000000000012E-3</c:v>
                </c:pt>
                <c:pt idx="86">
                  <c:v>6.32775E-3</c:v>
                </c:pt>
                <c:pt idx="87">
                  <c:v>6.4162499999999992E-3</c:v>
                </c:pt>
                <c:pt idx="88">
                  <c:v>6.4958999999999998E-3</c:v>
                </c:pt>
                <c:pt idx="89">
                  <c:v>6.5755500000000003E-3</c:v>
                </c:pt>
                <c:pt idx="90">
                  <c:v>6.6552E-3</c:v>
                </c:pt>
                <c:pt idx="91">
                  <c:v>6.7348499999999988E-3</c:v>
                </c:pt>
                <c:pt idx="92">
                  <c:v>6.8145000000000002E-3</c:v>
                </c:pt>
                <c:pt idx="93">
                  <c:v>6.9029999999999994E-3</c:v>
                </c:pt>
                <c:pt idx="94">
                  <c:v>6.9826499999999991E-3</c:v>
                </c:pt>
                <c:pt idx="95">
                  <c:v>7.0623000000000005E-3</c:v>
                </c:pt>
                <c:pt idx="96">
                  <c:v>7.1419500000000002E-3</c:v>
                </c:pt>
                <c:pt idx="97">
                  <c:v>7.2215999999999999E-3</c:v>
                </c:pt>
                <c:pt idx="98">
                  <c:v>7.3101000000000008E-3</c:v>
                </c:pt>
                <c:pt idx="99">
                  <c:v>7.3897499999999996E-3</c:v>
                </c:pt>
                <c:pt idx="100">
                  <c:v>7.4693999999999993E-3</c:v>
                </c:pt>
                <c:pt idx="101">
                  <c:v>7.5490500000000007E-3</c:v>
                </c:pt>
                <c:pt idx="102">
                  <c:v>7.6286999999999995E-3</c:v>
                </c:pt>
                <c:pt idx="103">
                  <c:v>7.7083499999999992E-3</c:v>
                </c:pt>
                <c:pt idx="104">
                  <c:v>7.7880000000000007E-3</c:v>
                </c:pt>
                <c:pt idx="105">
                  <c:v>7.8764999999999998E-3</c:v>
                </c:pt>
                <c:pt idx="106">
                  <c:v>7.9561500000000004E-3</c:v>
                </c:pt>
                <c:pt idx="107">
                  <c:v>8.0357999999999992E-3</c:v>
                </c:pt>
                <c:pt idx="108">
                  <c:v>8.1154500000000015E-3</c:v>
                </c:pt>
                <c:pt idx="109">
                  <c:v>8.1951000000000003E-3</c:v>
                </c:pt>
                <c:pt idx="110">
                  <c:v>8.2836000000000003E-3</c:v>
                </c:pt>
                <c:pt idx="111">
                  <c:v>8.3632499999999992E-3</c:v>
                </c:pt>
                <c:pt idx="112">
                  <c:v>8.4428999999999997E-3</c:v>
                </c:pt>
                <c:pt idx="113">
                  <c:v>8.5225499999999985E-3</c:v>
                </c:pt>
                <c:pt idx="114">
                  <c:v>8.6021999999999991E-3</c:v>
                </c:pt>
                <c:pt idx="115">
                  <c:v>8.6818499999999996E-3</c:v>
                </c:pt>
                <c:pt idx="116">
                  <c:v>8.7703499999999997E-3</c:v>
                </c:pt>
                <c:pt idx="117">
                  <c:v>8.8500000000000002E-3</c:v>
                </c:pt>
                <c:pt idx="118">
                  <c:v>8.929649999999999E-3</c:v>
                </c:pt>
                <c:pt idx="119">
                  <c:v>9.0092999999999996E-3</c:v>
                </c:pt>
                <c:pt idx="120">
                  <c:v>9.0889499999999984E-3</c:v>
                </c:pt>
                <c:pt idx="121">
                  <c:v>9.168599999999999E-3</c:v>
                </c:pt>
                <c:pt idx="122">
                  <c:v>9.2570999999999973E-3</c:v>
                </c:pt>
                <c:pt idx="123">
                  <c:v>9.3367499999999996E-3</c:v>
                </c:pt>
                <c:pt idx="124">
                  <c:v>9.4163999999999966E-3</c:v>
                </c:pt>
                <c:pt idx="125">
                  <c:v>9.4960499999999989E-3</c:v>
                </c:pt>
                <c:pt idx="126">
                  <c:v>9.5756999999999978E-3</c:v>
                </c:pt>
                <c:pt idx="127">
                  <c:v>9.6553499999999983E-3</c:v>
                </c:pt>
                <c:pt idx="128">
                  <c:v>9.7438500000000001E-3</c:v>
                </c:pt>
                <c:pt idx="129">
                  <c:v>9.8234999999999989E-3</c:v>
                </c:pt>
                <c:pt idx="130">
                  <c:v>9.9031500000000012E-3</c:v>
                </c:pt>
                <c:pt idx="131">
                  <c:v>9.9827999999999983E-3</c:v>
                </c:pt>
                <c:pt idx="132">
                  <c:v>1.0062450000000001E-2</c:v>
                </c:pt>
                <c:pt idx="133">
                  <c:v>1.0142099999999998E-2</c:v>
                </c:pt>
                <c:pt idx="134">
                  <c:v>1.0230599999999999E-2</c:v>
                </c:pt>
                <c:pt idx="135">
                  <c:v>1.0310249999999997E-2</c:v>
                </c:pt>
                <c:pt idx="136">
                  <c:v>1.0389899999999999E-2</c:v>
                </c:pt>
                <c:pt idx="137">
                  <c:v>1.0469549999999999E-2</c:v>
                </c:pt>
                <c:pt idx="138">
                  <c:v>1.0549199999999998E-2</c:v>
                </c:pt>
                <c:pt idx="139">
                  <c:v>1.0628849999999999E-2</c:v>
                </c:pt>
                <c:pt idx="140">
                  <c:v>1.0708499999999999E-2</c:v>
                </c:pt>
                <c:pt idx="141">
                  <c:v>1.0796999999999999E-2</c:v>
                </c:pt>
                <c:pt idx="142">
                  <c:v>1.0876649999999996E-2</c:v>
                </c:pt>
                <c:pt idx="143">
                  <c:v>1.0956299999999999E-2</c:v>
                </c:pt>
                <c:pt idx="144">
                  <c:v>1.1035949999999999E-2</c:v>
                </c:pt>
                <c:pt idx="145">
                  <c:v>1.1115599999999998E-2</c:v>
                </c:pt>
                <c:pt idx="146">
                  <c:v>1.12041E-2</c:v>
                </c:pt>
                <c:pt idx="147">
                  <c:v>1.1283749999999999E-2</c:v>
                </c:pt>
                <c:pt idx="148">
                  <c:v>1.1363399999999997E-2</c:v>
                </c:pt>
                <c:pt idx="149">
                  <c:v>1.144305E-2</c:v>
                </c:pt>
                <c:pt idx="150">
                  <c:v>1.1522699999999999E-2</c:v>
                </c:pt>
                <c:pt idx="151">
                  <c:v>1.1602349999999999E-2</c:v>
                </c:pt>
                <c:pt idx="152">
                  <c:v>1.1690849999999999E-2</c:v>
                </c:pt>
                <c:pt idx="153">
                  <c:v>1.1770499999999996E-2</c:v>
                </c:pt>
                <c:pt idx="154">
                  <c:v>1.1850149999999997E-2</c:v>
                </c:pt>
                <c:pt idx="155">
                  <c:v>1.1929799999999997E-2</c:v>
                </c:pt>
                <c:pt idx="156">
                  <c:v>1.200945E-2</c:v>
                </c:pt>
                <c:pt idx="157">
                  <c:v>1.2089099999999998E-2</c:v>
                </c:pt>
                <c:pt idx="158">
                  <c:v>1.21776E-2</c:v>
                </c:pt>
                <c:pt idx="159">
                  <c:v>1.2257249999999999E-2</c:v>
                </c:pt>
                <c:pt idx="160">
                  <c:v>1.2336899999999998E-2</c:v>
                </c:pt>
                <c:pt idx="161">
                  <c:v>1.2416549999999997E-2</c:v>
                </c:pt>
                <c:pt idx="162">
                  <c:v>1.2496199999999999E-2</c:v>
                </c:pt>
                <c:pt idx="163">
                  <c:v>1.257585E-2</c:v>
                </c:pt>
                <c:pt idx="164">
                  <c:v>1.2664349999999998E-2</c:v>
                </c:pt>
                <c:pt idx="165">
                  <c:v>1.2744E-2</c:v>
                </c:pt>
                <c:pt idx="166">
                  <c:v>1.2823649999999997E-2</c:v>
                </c:pt>
                <c:pt idx="167">
                  <c:v>1.2903299999999998E-2</c:v>
                </c:pt>
                <c:pt idx="168">
                  <c:v>1.298295E-2</c:v>
                </c:pt>
                <c:pt idx="169">
                  <c:v>1.3062600000000001E-2</c:v>
                </c:pt>
                <c:pt idx="170">
                  <c:v>1.3151100000000001E-2</c:v>
                </c:pt>
                <c:pt idx="171">
                  <c:v>1.3230749999999998E-2</c:v>
                </c:pt>
                <c:pt idx="172">
                  <c:v>1.33104E-2</c:v>
                </c:pt>
                <c:pt idx="173">
                  <c:v>1.3390049999999997E-2</c:v>
                </c:pt>
                <c:pt idx="174">
                  <c:v>1.3469699999999996E-2</c:v>
                </c:pt>
                <c:pt idx="175">
                  <c:v>1.354935E-2</c:v>
                </c:pt>
                <c:pt idx="176">
                  <c:v>1.3637849999999998E-2</c:v>
                </c:pt>
                <c:pt idx="177">
                  <c:v>1.3717499999999999E-2</c:v>
                </c:pt>
                <c:pt idx="178">
                  <c:v>1.3797149999999998E-2</c:v>
                </c:pt>
                <c:pt idx="179">
                  <c:v>1.3876799999999998E-2</c:v>
                </c:pt>
                <c:pt idx="180">
                  <c:v>1.3956449999999999E-2</c:v>
                </c:pt>
                <c:pt idx="181">
                  <c:v>1.4036099999999996E-2</c:v>
                </c:pt>
                <c:pt idx="182">
                  <c:v>1.4124599999999998E-2</c:v>
                </c:pt>
                <c:pt idx="183">
                  <c:v>1.4204249999999998E-2</c:v>
                </c:pt>
                <c:pt idx="184">
                  <c:v>1.4283899999999999E-2</c:v>
                </c:pt>
                <c:pt idx="185">
                  <c:v>1.4363549999999998E-2</c:v>
                </c:pt>
                <c:pt idx="186">
                  <c:v>1.4443199999999998E-2</c:v>
                </c:pt>
                <c:pt idx="187">
                  <c:v>1.4522849999999999E-2</c:v>
                </c:pt>
                <c:pt idx="188">
                  <c:v>1.4611349999999999E-2</c:v>
                </c:pt>
                <c:pt idx="189">
                  <c:v>1.4690999999999999E-2</c:v>
                </c:pt>
                <c:pt idx="190">
                  <c:v>1.4770649999999998E-2</c:v>
                </c:pt>
                <c:pt idx="191">
                  <c:v>1.4850299999999999E-2</c:v>
                </c:pt>
                <c:pt idx="192">
                  <c:v>1.4929949999999999E-2</c:v>
                </c:pt>
                <c:pt idx="193">
                  <c:v>1.5009599999999998E-2</c:v>
                </c:pt>
                <c:pt idx="194">
                  <c:v>1.5098100000000001E-2</c:v>
                </c:pt>
                <c:pt idx="195">
                  <c:v>1.5177749999999999E-2</c:v>
                </c:pt>
                <c:pt idx="196">
                  <c:v>1.5257399999999999E-2</c:v>
                </c:pt>
                <c:pt idx="197">
                  <c:v>1.5337049999999998E-2</c:v>
                </c:pt>
                <c:pt idx="198">
                  <c:v>1.5416699999999998E-2</c:v>
                </c:pt>
                <c:pt idx="199">
                  <c:v>1.5496349999999999E-2</c:v>
                </c:pt>
                <c:pt idx="200">
                  <c:v>1.5584849999999997E-2</c:v>
                </c:pt>
                <c:pt idx="201">
                  <c:v>1.5664500000000001E-2</c:v>
                </c:pt>
                <c:pt idx="202">
                  <c:v>1.5744149999999998E-2</c:v>
                </c:pt>
                <c:pt idx="203">
                  <c:v>1.5823799999999996E-2</c:v>
                </c:pt>
                <c:pt idx="204">
                  <c:v>1.590345E-2</c:v>
                </c:pt>
                <c:pt idx="205">
                  <c:v>1.5983099999999997E-2</c:v>
                </c:pt>
                <c:pt idx="206">
                  <c:v>1.6062750000000001E-2</c:v>
                </c:pt>
                <c:pt idx="207">
                  <c:v>1.6151249999999995E-2</c:v>
                </c:pt>
                <c:pt idx="208">
                  <c:v>1.6230899999999999E-2</c:v>
                </c:pt>
                <c:pt idx="209">
                  <c:v>1.631055E-2</c:v>
                </c:pt>
                <c:pt idx="210">
                  <c:v>1.6390199999999997E-2</c:v>
                </c:pt>
                <c:pt idx="211">
                  <c:v>1.6469849999999998E-2</c:v>
                </c:pt>
                <c:pt idx="212">
                  <c:v>1.6558349999999996E-2</c:v>
                </c:pt>
                <c:pt idx="213">
                  <c:v>1.6637999999999997E-2</c:v>
                </c:pt>
                <c:pt idx="214">
                  <c:v>1.6717650000000001E-2</c:v>
                </c:pt>
                <c:pt idx="215">
                  <c:v>1.6797300000000001E-2</c:v>
                </c:pt>
                <c:pt idx="216">
                  <c:v>1.6876949999999998E-2</c:v>
                </c:pt>
                <c:pt idx="217">
                  <c:v>1.6956599999999999E-2</c:v>
                </c:pt>
                <c:pt idx="218">
                  <c:v>1.7045099999999997E-2</c:v>
                </c:pt>
                <c:pt idx="219">
                  <c:v>1.7124749999999998E-2</c:v>
                </c:pt>
                <c:pt idx="220">
                  <c:v>1.7204399999999998E-2</c:v>
                </c:pt>
                <c:pt idx="221">
                  <c:v>1.7284049999999999E-2</c:v>
                </c:pt>
                <c:pt idx="222">
                  <c:v>1.7363699999999999E-2</c:v>
                </c:pt>
                <c:pt idx="223">
                  <c:v>1.7443349999999996E-2</c:v>
                </c:pt>
                <c:pt idx="224">
                  <c:v>1.7531849999999998E-2</c:v>
                </c:pt>
                <c:pt idx="225">
                  <c:v>1.7611499999999999E-2</c:v>
                </c:pt>
                <c:pt idx="226">
                  <c:v>1.7691149999999999E-2</c:v>
                </c:pt>
                <c:pt idx="227">
                  <c:v>1.77708E-2</c:v>
                </c:pt>
                <c:pt idx="228">
                  <c:v>1.785045E-2</c:v>
                </c:pt>
              </c:numCache>
            </c:numRef>
          </c:xVal>
          <c:yVal>
            <c:numRef>
              <c:f>'S3'!$F$7:$F$980</c:f>
              <c:numCache>
                <c:formatCode>General</c:formatCode>
                <c:ptCount val="974"/>
                <c:pt idx="0">
                  <c:v>0.27836605804711739</c:v>
                </c:pt>
                <c:pt idx="1">
                  <c:v>2.505294522424056E-2</c:v>
                </c:pt>
                <c:pt idx="2">
                  <c:v>6.1240532770365827E-2</c:v>
                </c:pt>
                <c:pt idx="3">
                  <c:v>0.12804838670167401</c:v>
                </c:pt>
                <c:pt idx="4">
                  <c:v>0.20320722237439565</c:v>
                </c:pt>
                <c:pt idx="5">
                  <c:v>0.20877454353533803</c:v>
                </c:pt>
                <c:pt idx="6">
                  <c:v>4.7322229868009956E-2</c:v>
                </c:pt>
                <c:pt idx="7">
                  <c:v>0.25888043398381916</c:v>
                </c:pt>
                <c:pt idx="8">
                  <c:v>0.24774579166193447</c:v>
                </c:pt>
                <c:pt idx="9">
                  <c:v>0.17536033546728755</c:v>
                </c:pt>
                <c:pt idx="10">
                  <c:v>0.6012040969081327</c:v>
                </c:pt>
                <c:pt idx="11">
                  <c:v>1.2719264689933616</c:v>
                </c:pt>
                <c:pt idx="12">
                  <c:v>2.3071627071287044</c:v>
                </c:pt>
                <c:pt idx="13">
                  <c:v>3.2003662608367907</c:v>
                </c:pt>
                <c:pt idx="14">
                  <c:v>4.2604497442964195</c:v>
                </c:pt>
                <c:pt idx="15">
                  <c:v>5.2369231167909858</c:v>
                </c:pt>
                <c:pt idx="16">
                  <c:v>6.2383703734726064</c:v>
                </c:pt>
                <c:pt idx="17">
                  <c:v>7.2313778997844622</c:v>
                </c:pt>
                <c:pt idx="18">
                  <c:v>8.4134875997942338</c:v>
                </c:pt>
                <c:pt idx="19">
                  <c:v>9.559324058969624</c:v>
                </c:pt>
                <c:pt idx="20">
                  <c:v>10.702278188530094</c:v>
                </c:pt>
                <c:pt idx="21">
                  <c:v>11.753274280757777</c:v>
                </c:pt>
                <c:pt idx="22">
                  <c:v>12.715222223636092</c:v>
                </c:pt>
                <c:pt idx="23">
                  <c:v>13.849551144432459</c:v>
                </c:pt>
                <c:pt idx="24">
                  <c:v>14.961537253844375</c:v>
                </c:pt>
                <c:pt idx="25">
                  <c:v>16.193034465392419</c:v>
                </c:pt>
                <c:pt idx="26">
                  <c:v>17.071219701072437</c:v>
                </c:pt>
                <c:pt idx="27">
                  <c:v>18.463763643155456</c:v>
                </c:pt>
                <c:pt idx="28">
                  <c:v>19.681080752657284</c:v>
                </c:pt>
                <c:pt idx="29">
                  <c:v>20.319887663320845</c:v>
                </c:pt>
                <c:pt idx="30">
                  <c:v>21.631601705729778</c:v>
                </c:pt>
                <c:pt idx="31">
                  <c:v>22.651255903719587</c:v>
                </c:pt>
                <c:pt idx="32">
                  <c:v>23.848698470027077</c:v>
                </c:pt>
                <c:pt idx="33">
                  <c:v>24.921042147196079</c:v>
                </c:pt>
                <c:pt idx="34">
                  <c:v>25.898788958530279</c:v>
                </c:pt>
                <c:pt idx="35">
                  <c:v>27.198985705123494</c:v>
                </c:pt>
                <c:pt idx="36">
                  <c:v>28.282254182975443</c:v>
                </c:pt>
                <c:pt idx="37">
                  <c:v>29.471103395550934</c:v>
                </c:pt>
                <c:pt idx="38">
                  <c:v>30.59027102008913</c:v>
                </c:pt>
                <c:pt idx="39">
                  <c:v>31.80956883820377</c:v>
                </c:pt>
                <c:pt idx="40">
                  <c:v>32.731371672760105</c:v>
                </c:pt>
                <c:pt idx="41">
                  <c:v>33.853267219978363</c:v>
                </c:pt>
                <c:pt idx="42">
                  <c:v>35.089071587287812</c:v>
                </c:pt>
                <c:pt idx="43">
                  <c:v>36.252551855174076</c:v>
                </c:pt>
                <c:pt idx="44">
                  <c:v>37.32135413661706</c:v>
                </c:pt>
                <c:pt idx="45">
                  <c:v>38.559776146367106</c:v>
                </c:pt>
                <c:pt idx="46">
                  <c:v>39.723108349669943</c:v>
                </c:pt>
                <c:pt idx="47">
                  <c:v>41.000339680343913</c:v>
                </c:pt>
                <c:pt idx="48">
                  <c:v>42.066314886080782</c:v>
                </c:pt>
                <c:pt idx="49">
                  <c:v>42.99052811385841</c:v>
                </c:pt>
                <c:pt idx="50">
                  <c:v>44.495503030084137</c:v>
                </c:pt>
                <c:pt idx="51">
                  <c:v>45.400066453459154</c:v>
                </c:pt>
                <c:pt idx="52">
                  <c:v>46.615961300882532</c:v>
                </c:pt>
                <c:pt idx="53">
                  <c:v>47.612307537168142</c:v>
                </c:pt>
                <c:pt idx="54">
                  <c:v>49.114335498854246</c:v>
                </c:pt>
                <c:pt idx="55">
                  <c:v>49.921688933936643</c:v>
                </c:pt>
                <c:pt idx="56">
                  <c:v>51.09578993606489</c:v>
                </c:pt>
                <c:pt idx="57">
                  <c:v>52.264177734849092</c:v>
                </c:pt>
                <c:pt idx="58">
                  <c:v>53.454903557713095</c:v>
                </c:pt>
                <c:pt idx="59">
                  <c:v>54.673391698511729</c:v>
                </c:pt>
                <c:pt idx="60">
                  <c:v>55.841852916872661</c:v>
                </c:pt>
                <c:pt idx="61">
                  <c:v>56.715815838096177</c:v>
                </c:pt>
                <c:pt idx="62">
                  <c:v>57.934133915897824</c:v>
                </c:pt>
                <c:pt idx="63">
                  <c:v>59.252576278824115</c:v>
                </c:pt>
                <c:pt idx="64">
                  <c:v>60.354322248268012</c:v>
                </c:pt>
                <c:pt idx="65">
                  <c:v>61.467175984097089</c:v>
                </c:pt>
                <c:pt idx="66">
                  <c:v>62.471690177630947</c:v>
                </c:pt>
                <c:pt idx="67">
                  <c:v>63.89288235221477</c:v>
                </c:pt>
                <c:pt idx="68">
                  <c:v>64.822398154210333</c:v>
                </c:pt>
                <c:pt idx="69">
                  <c:v>66.029585056419251</c:v>
                </c:pt>
                <c:pt idx="70">
                  <c:v>67.170225478406863</c:v>
                </c:pt>
                <c:pt idx="71">
                  <c:v>68.252542416807515</c:v>
                </c:pt>
                <c:pt idx="72">
                  <c:v>69.204322336986763</c:v>
                </c:pt>
                <c:pt idx="73">
                  <c:v>70.494983428311826</c:v>
                </c:pt>
                <c:pt idx="74">
                  <c:v>71.61622386769038</c:v>
                </c:pt>
                <c:pt idx="75">
                  <c:v>72.715166132690968</c:v>
                </c:pt>
                <c:pt idx="76">
                  <c:v>73.658685942959465</c:v>
                </c:pt>
                <c:pt idx="77">
                  <c:v>75.043843909688164</c:v>
                </c:pt>
                <c:pt idx="78">
                  <c:v>76.123502650935635</c:v>
                </c:pt>
                <c:pt idx="79">
                  <c:v>77.311504910892239</c:v>
                </c:pt>
                <c:pt idx="80">
                  <c:v>78.263381908547998</c:v>
                </c:pt>
                <c:pt idx="81">
                  <c:v>79.429224301315116</c:v>
                </c:pt>
                <c:pt idx="82">
                  <c:v>80.653420397606951</c:v>
                </c:pt>
                <c:pt idx="83">
                  <c:v>81.797105994223372</c:v>
                </c:pt>
                <c:pt idx="84">
                  <c:v>83.038031079685226</c:v>
                </c:pt>
                <c:pt idx="85">
                  <c:v>84.22900083031027</c:v>
                </c:pt>
                <c:pt idx="86">
                  <c:v>85.15616970966002</c:v>
                </c:pt>
                <c:pt idx="87">
                  <c:v>85.991692285477896</c:v>
                </c:pt>
                <c:pt idx="88">
                  <c:v>87.143909976500368</c:v>
                </c:pt>
                <c:pt idx="89">
                  <c:v>88.335053603939244</c:v>
                </c:pt>
                <c:pt idx="90">
                  <c:v>89.423487092054543</c:v>
                </c:pt>
                <c:pt idx="91">
                  <c:v>90.528633169316578</c:v>
                </c:pt>
                <c:pt idx="92">
                  <c:v>91.55329162922645</c:v>
                </c:pt>
                <c:pt idx="93">
                  <c:v>92.589107342684215</c:v>
                </c:pt>
                <c:pt idx="94">
                  <c:v>93.849942882830575</c:v>
                </c:pt>
                <c:pt idx="95">
                  <c:v>95.05529192806631</c:v>
                </c:pt>
                <c:pt idx="96">
                  <c:v>96.063519150784501</c:v>
                </c:pt>
                <c:pt idx="97">
                  <c:v>97.063476012640052</c:v>
                </c:pt>
                <c:pt idx="98">
                  <c:v>98.224603146538584</c:v>
                </c:pt>
                <c:pt idx="99">
                  <c:v>99.269131049729538</c:v>
                </c:pt>
                <c:pt idx="100">
                  <c:v>100.3914888065668</c:v>
                </c:pt>
                <c:pt idx="101">
                  <c:v>101.5111391501714</c:v>
                </c:pt>
                <c:pt idx="102">
                  <c:v>102.55587533349647</c:v>
                </c:pt>
                <c:pt idx="103">
                  <c:v>103.73121652665552</c:v>
                </c:pt>
                <c:pt idx="104">
                  <c:v>104.68445096192177</c:v>
                </c:pt>
                <c:pt idx="105">
                  <c:v>105.79059499387876</c:v>
                </c:pt>
                <c:pt idx="106">
                  <c:v>106.84953040500591</c:v>
                </c:pt>
                <c:pt idx="107">
                  <c:v>107.76134718037453</c:v>
                </c:pt>
                <c:pt idx="108">
                  <c:v>109.11207024150622</c:v>
                </c:pt>
                <c:pt idx="109">
                  <c:v>109.96850575658227</c:v>
                </c:pt>
                <c:pt idx="110">
                  <c:v>111.14455318439639</c:v>
                </c:pt>
                <c:pt idx="111">
                  <c:v>112.19836809046733</c:v>
                </c:pt>
                <c:pt idx="112">
                  <c:v>113.17728155106684</c:v>
                </c:pt>
                <c:pt idx="113">
                  <c:v>114.35349034409735</c:v>
                </c:pt>
                <c:pt idx="114">
                  <c:v>115.33536764740597</c:v>
                </c:pt>
                <c:pt idx="115">
                  <c:v>116.44233152480994</c:v>
                </c:pt>
                <c:pt idx="116">
                  <c:v>117.61623873004397</c:v>
                </c:pt>
                <c:pt idx="117">
                  <c:v>118.65119563789253</c:v>
                </c:pt>
                <c:pt idx="118">
                  <c:v>119.55014648929253</c:v>
                </c:pt>
                <c:pt idx="119">
                  <c:v>120.61308490642172</c:v>
                </c:pt>
                <c:pt idx="120">
                  <c:v>121.57612903167656</c:v>
                </c:pt>
                <c:pt idx="121">
                  <c:v>122.66705950002115</c:v>
                </c:pt>
                <c:pt idx="122">
                  <c:v>123.69445035641991</c:v>
                </c:pt>
                <c:pt idx="123">
                  <c:v>124.76061347747199</c:v>
                </c:pt>
                <c:pt idx="124">
                  <c:v>125.94912332195376</c:v>
                </c:pt>
                <c:pt idx="125">
                  <c:v>126.79049727966772</c:v>
                </c:pt>
                <c:pt idx="126">
                  <c:v>127.8375611365352</c:v>
                </c:pt>
                <c:pt idx="127">
                  <c:v>128.92363888440485</c:v>
                </c:pt>
                <c:pt idx="128">
                  <c:v>130.10738444180438</c:v>
                </c:pt>
                <c:pt idx="129">
                  <c:v>131.03813949556454</c:v>
                </c:pt>
                <c:pt idx="130">
                  <c:v>132.060700558973</c:v>
                </c:pt>
                <c:pt idx="131">
                  <c:v>133.18341084269204</c:v>
                </c:pt>
                <c:pt idx="132">
                  <c:v>134.23401335413837</c:v>
                </c:pt>
                <c:pt idx="133">
                  <c:v>135.26807590709757</c:v>
                </c:pt>
                <c:pt idx="134">
                  <c:v>136.12481664417473</c:v>
                </c:pt>
                <c:pt idx="135">
                  <c:v>137.33421134859447</c:v>
                </c:pt>
                <c:pt idx="136">
                  <c:v>138.26865343109827</c:v>
                </c:pt>
                <c:pt idx="137">
                  <c:v>139.26992058990919</c:v>
                </c:pt>
                <c:pt idx="138">
                  <c:v>140.30189404363446</c:v>
                </c:pt>
                <c:pt idx="139">
                  <c:v>141.4423899495483</c:v>
                </c:pt>
                <c:pt idx="140">
                  <c:v>142.28845404399075</c:v>
                </c:pt>
                <c:pt idx="141">
                  <c:v>143.34911371030779</c:v>
                </c:pt>
                <c:pt idx="142">
                  <c:v>144.27328652668265</c:v>
                </c:pt>
                <c:pt idx="143">
                  <c:v>144.9057728122516</c:v>
                </c:pt>
                <c:pt idx="144">
                  <c:v>145.70237094432483</c:v>
                </c:pt>
                <c:pt idx="145">
                  <c:v>146.54079952833655</c:v>
                </c:pt>
                <c:pt idx="146">
                  <c:v>147.65230093820497</c:v>
                </c:pt>
                <c:pt idx="147">
                  <c:v>148.79958269317839</c:v>
                </c:pt>
                <c:pt idx="148">
                  <c:v>149.64681388122455</c:v>
                </c:pt>
                <c:pt idx="149">
                  <c:v>150.6526457158559</c:v>
                </c:pt>
                <c:pt idx="150">
                  <c:v>151.64751780498901</c:v>
                </c:pt>
                <c:pt idx="151">
                  <c:v>152.58972974532361</c:v>
                </c:pt>
                <c:pt idx="152">
                  <c:v>153.62724253705468</c:v>
                </c:pt>
                <c:pt idx="153">
                  <c:v>154.61149650079946</c:v>
                </c:pt>
                <c:pt idx="154">
                  <c:v>155.66264562176818</c:v>
                </c:pt>
                <c:pt idx="155">
                  <c:v>156.68060158523903</c:v>
                </c:pt>
                <c:pt idx="156">
                  <c:v>157.67092366356457</c:v>
                </c:pt>
                <c:pt idx="157">
                  <c:v>158.49179455136021</c:v>
                </c:pt>
                <c:pt idx="158">
                  <c:v>159.62776325434422</c:v>
                </c:pt>
                <c:pt idx="159">
                  <c:v>160.81884772658094</c:v>
                </c:pt>
                <c:pt idx="160">
                  <c:v>161.62077863864801</c:v>
                </c:pt>
                <c:pt idx="161">
                  <c:v>162.51465157852348</c:v>
                </c:pt>
                <c:pt idx="162">
                  <c:v>163.77026395900006</c:v>
                </c:pt>
                <c:pt idx="163">
                  <c:v>164.48092684139149</c:v>
                </c:pt>
                <c:pt idx="164">
                  <c:v>165.48182790101626</c:v>
                </c:pt>
                <c:pt idx="165">
                  <c:v>166.83540259526245</c:v>
                </c:pt>
                <c:pt idx="166">
                  <c:v>167.52157035821469</c:v>
                </c:pt>
                <c:pt idx="167">
                  <c:v>168.49165502624714</c:v>
                </c:pt>
                <c:pt idx="168">
                  <c:v>169.56486460013974</c:v>
                </c:pt>
                <c:pt idx="169">
                  <c:v>170.57150330292467</c:v>
                </c:pt>
                <c:pt idx="170">
                  <c:v>171.59314993868992</c:v>
                </c:pt>
                <c:pt idx="171">
                  <c:v>172.692021826526</c:v>
                </c:pt>
                <c:pt idx="172">
                  <c:v>173.48780266207029</c:v>
                </c:pt>
                <c:pt idx="173">
                  <c:v>174.64273451268684</c:v>
                </c:pt>
                <c:pt idx="174">
                  <c:v>175.34984690469474</c:v>
                </c:pt>
                <c:pt idx="175">
                  <c:v>176.4356210398044</c:v>
                </c:pt>
                <c:pt idx="176">
                  <c:v>177.36954176628694</c:v>
                </c:pt>
                <c:pt idx="177">
                  <c:v>178.43627611143216</c:v>
                </c:pt>
                <c:pt idx="178">
                  <c:v>179.38354050191703</c:v>
                </c:pt>
                <c:pt idx="179">
                  <c:v>180.33101168736601</c:v>
                </c:pt>
                <c:pt idx="180">
                  <c:v>181.29817742403952</c:v>
                </c:pt>
                <c:pt idx="181">
                  <c:v>182.36299092594854</c:v>
                </c:pt>
                <c:pt idx="182">
                  <c:v>183.1702260732682</c:v>
                </c:pt>
                <c:pt idx="183">
                  <c:v>184.34686301877693</c:v>
                </c:pt>
                <c:pt idx="184">
                  <c:v>184.19560787016007</c:v>
                </c:pt>
                <c:pt idx="185">
                  <c:v>185.13040235420442</c:v>
                </c:pt>
                <c:pt idx="186">
                  <c:v>185.31077074795846</c:v>
                </c:pt>
                <c:pt idx="187">
                  <c:v>186.34899552536308</c:v>
                </c:pt>
                <c:pt idx="188">
                  <c:v>187.53070034703899</c:v>
                </c:pt>
                <c:pt idx="189">
                  <c:v>188.43015982804775</c:v>
                </c:pt>
                <c:pt idx="190">
                  <c:v>189.39947159509947</c:v>
                </c:pt>
                <c:pt idx="191">
                  <c:v>190.68098773693131</c:v>
                </c:pt>
                <c:pt idx="192">
                  <c:v>191.37221198171369</c:v>
                </c:pt>
                <c:pt idx="193">
                  <c:v>192.41743565624245</c:v>
                </c:pt>
                <c:pt idx="194">
                  <c:v>193.50045329320966</c:v>
                </c:pt>
                <c:pt idx="195">
                  <c:v>194.48210597823822</c:v>
                </c:pt>
                <c:pt idx="196">
                  <c:v>195.34975685431877</c:v>
                </c:pt>
                <c:pt idx="197">
                  <c:v>196.43777179997693</c:v>
                </c:pt>
                <c:pt idx="198">
                  <c:v>197.39785375739905</c:v>
                </c:pt>
                <c:pt idx="199">
                  <c:v>198.53375276958221</c:v>
                </c:pt>
                <c:pt idx="200">
                  <c:v>199.49299977428342</c:v>
                </c:pt>
                <c:pt idx="201">
                  <c:v>200.39531109355553</c:v>
                </c:pt>
                <c:pt idx="202">
                  <c:v>201.23374983665482</c:v>
                </c:pt>
                <c:pt idx="203">
                  <c:v>202.00830469809532</c:v>
                </c:pt>
                <c:pt idx="204">
                  <c:v>202.8667205180281</c:v>
                </c:pt>
                <c:pt idx="205">
                  <c:v>203.75883099896944</c:v>
                </c:pt>
                <c:pt idx="206">
                  <c:v>204.82405656697549</c:v>
                </c:pt>
                <c:pt idx="207">
                  <c:v>205.8576904395282</c:v>
                </c:pt>
                <c:pt idx="208">
                  <c:v>206.77567901140804</c:v>
                </c:pt>
                <c:pt idx="209">
                  <c:v>207.48196800293164</c:v>
                </c:pt>
                <c:pt idx="210">
                  <c:v>208.76023607390286</c:v>
                </c:pt>
                <c:pt idx="211">
                  <c:v>209.3972848249127</c:v>
                </c:pt>
                <c:pt idx="212">
                  <c:v>210.23430700804997</c:v>
                </c:pt>
                <c:pt idx="213">
                  <c:v>211.39907392623076</c:v>
                </c:pt>
                <c:pt idx="214">
                  <c:v>212.31025872280924</c:v>
                </c:pt>
                <c:pt idx="215">
                  <c:v>212.94827606019891</c:v>
                </c:pt>
                <c:pt idx="216">
                  <c:v>214.30362340858477</c:v>
                </c:pt>
                <c:pt idx="217">
                  <c:v>215.15142915377831</c:v>
                </c:pt>
                <c:pt idx="218">
                  <c:v>216.27203482793641</c:v>
                </c:pt>
                <c:pt idx="219">
                  <c:v>217.15668088047255</c:v>
                </c:pt>
                <c:pt idx="220">
                  <c:v>218.14207528755213</c:v>
                </c:pt>
                <c:pt idx="221">
                  <c:v>219.20312059686137</c:v>
                </c:pt>
                <c:pt idx="222">
                  <c:v>220.35100287161038</c:v>
                </c:pt>
                <c:pt idx="223">
                  <c:v>221.20326220835591</c:v>
                </c:pt>
                <c:pt idx="224">
                  <c:v>222.09127594270402</c:v>
                </c:pt>
                <c:pt idx="225">
                  <c:v>222.12594747977116</c:v>
                </c:pt>
                <c:pt idx="226">
                  <c:v>223.09067306346304</c:v>
                </c:pt>
                <c:pt idx="227">
                  <c:v>206.63437886667157</c:v>
                </c:pt>
                <c:pt idx="228">
                  <c:v>89.641397373828497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24-4068-B933-370D7F9DE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3008"/>
        <c:axId val="409593400"/>
      </c:scatterChart>
      <c:valAx>
        <c:axId val="40959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3400"/>
        <c:crosses val="autoZero"/>
        <c:crossBetween val="midCat"/>
      </c:valAx>
      <c:valAx>
        <c:axId val="40959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3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'S4'!$D$7:$D$986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8.9999999999999993E-3</c:v>
                </c:pt>
                <c:pt idx="13">
                  <c:v>1.7999999999999999E-2</c:v>
                </c:pt>
                <c:pt idx="14">
                  <c:v>2.7E-2</c:v>
                </c:pt>
                <c:pt idx="15">
                  <c:v>3.5999999999999997E-2</c:v>
                </c:pt>
                <c:pt idx="16">
                  <c:v>4.5999999999999999E-2</c:v>
                </c:pt>
                <c:pt idx="17">
                  <c:v>5.5E-2</c:v>
                </c:pt>
                <c:pt idx="18">
                  <c:v>6.4000000000000001E-2</c:v>
                </c:pt>
                <c:pt idx="19">
                  <c:v>7.2999999999999995E-2</c:v>
                </c:pt>
                <c:pt idx="20">
                  <c:v>8.2000000000000003E-2</c:v>
                </c:pt>
                <c:pt idx="21">
                  <c:v>9.0999999999999998E-2</c:v>
                </c:pt>
                <c:pt idx="22">
                  <c:v>0.10100000000000001</c:v>
                </c:pt>
                <c:pt idx="23">
                  <c:v>0.11</c:v>
                </c:pt>
                <c:pt idx="24">
                  <c:v>0.11899999999999999</c:v>
                </c:pt>
                <c:pt idx="25">
                  <c:v>0.128</c:v>
                </c:pt>
                <c:pt idx="26">
                  <c:v>0.13700000000000001</c:v>
                </c:pt>
                <c:pt idx="27">
                  <c:v>0.14599999999999999</c:v>
                </c:pt>
                <c:pt idx="28">
                  <c:v>0.156</c:v>
                </c:pt>
                <c:pt idx="29">
                  <c:v>0.16500000000000001</c:v>
                </c:pt>
                <c:pt idx="30">
                  <c:v>0.17399999999999999</c:v>
                </c:pt>
                <c:pt idx="31">
                  <c:v>0.183</c:v>
                </c:pt>
                <c:pt idx="32">
                  <c:v>0.192</c:v>
                </c:pt>
                <c:pt idx="33">
                  <c:v>0.20100000000000001</c:v>
                </c:pt>
                <c:pt idx="34">
                  <c:v>0.21099999999999999</c:v>
                </c:pt>
                <c:pt idx="35">
                  <c:v>0.22</c:v>
                </c:pt>
                <c:pt idx="36">
                  <c:v>0.22900000000000001</c:v>
                </c:pt>
                <c:pt idx="37">
                  <c:v>0.23799999999999999</c:v>
                </c:pt>
                <c:pt idx="38">
                  <c:v>0.247</c:v>
                </c:pt>
                <c:pt idx="39">
                  <c:v>0.25600000000000001</c:v>
                </c:pt>
                <c:pt idx="40">
                  <c:v>0.26600000000000001</c:v>
                </c:pt>
                <c:pt idx="41">
                  <c:v>0.27500000000000002</c:v>
                </c:pt>
                <c:pt idx="42">
                  <c:v>0.28399999999999997</c:v>
                </c:pt>
                <c:pt idx="43">
                  <c:v>0.29299999999999998</c:v>
                </c:pt>
                <c:pt idx="44">
                  <c:v>0.30199999999999999</c:v>
                </c:pt>
                <c:pt idx="45">
                  <c:v>0.311</c:v>
                </c:pt>
                <c:pt idx="46">
                  <c:v>0.32100000000000001</c:v>
                </c:pt>
                <c:pt idx="47">
                  <c:v>0.33</c:v>
                </c:pt>
                <c:pt idx="48">
                  <c:v>0.33900000000000002</c:v>
                </c:pt>
                <c:pt idx="49">
                  <c:v>0.34799999999999998</c:v>
                </c:pt>
                <c:pt idx="50">
                  <c:v>0.35699999999999998</c:v>
                </c:pt>
                <c:pt idx="51">
                  <c:v>0.36599999999999999</c:v>
                </c:pt>
                <c:pt idx="52">
                  <c:v>0.376</c:v>
                </c:pt>
                <c:pt idx="53">
                  <c:v>0.38500000000000001</c:v>
                </c:pt>
                <c:pt idx="54">
                  <c:v>0.39400000000000002</c:v>
                </c:pt>
                <c:pt idx="55">
                  <c:v>0.40300000000000002</c:v>
                </c:pt>
                <c:pt idx="56">
                  <c:v>0.41199999999999998</c:v>
                </c:pt>
                <c:pt idx="57">
                  <c:v>0.42099999999999999</c:v>
                </c:pt>
                <c:pt idx="58">
                  <c:v>0.43099999999999999</c:v>
                </c:pt>
                <c:pt idx="59">
                  <c:v>0.44</c:v>
                </c:pt>
                <c:pt idx="60">
                  <c:v>0.44900000000000001</c:v>
                </c:pt>
                <c:pt idx="61">
                  <c:v>0.45800000000000002</c:v>
                </c:pt>
                <c:pt idx="62">
                  <c:v>0.46700000000000003</c:v>
                </c:pt>
                <c:pt idx="63">
                  <c:v>0.47599999999999998</c:v>
                </c:pt>
                <c:pt idx="64">
                  <c:v>0.48599999999999999</c:v>
                </c:pt>
                <c:pt idx="65">
                  <c:v>0.495</c:v>
                </c:pt>
                <c:pt idx="66">
                  <c:v>0.504</c:v>
                </c:pt>
                <c:pt idx="67">
                  <c:v>0.51300000000000001</c:v>
                </c:pt>
                <c:pt idx="68">
                  <c:v>0.52200000000000002</c:v>
                </c:pt>
                <c:pt idx="69">
                  <c:v>0.53100000000000003</c:v>
                </c:pt>
                <c:pt idx="70">
                  <c:v>0.54100000000000004</c:v>
                </c:pt>
                <c:pt idx="71">
                  <c:v>0.55000000000000004</c:v>
                </c:pt>
                <c:pt idx="72">
                  <c:v>0.55900000000000005</c:v>
                </c:pt>
                <c:pt idx="73">
                  <c:v>0.56799999999999995</c:v>
                </c:pt>
                <c:pt idx="74">
                  <c:v>0.57699999999999996</c:v>
                </c:pt>
                <c:pt idx="75">
                  <c:v>0.58599999999999997</c:v>
                </c:pt>
                <c:pt idx="76">
                  <c:v>0.59599999999999997</c:v>
                </c:pt>
                <c:pt idx="77">
                  <c:v>0.60499999999999998</c:v>
                </c:pt>
                <c:pt idx="78">
                  <c:v>0.61399999999999999</c:v>
                </c:pt>
                <c:pt idx="79">
                  <c:v>0.623</c:v>
                </c:pt>
                <c:pt idx="80">
                  <c:v>0.63200000000000001</c:v>
                </c:pt>
                <c:pt idx="81">
                  <c:v>0.64100000000000001</c:v>
                </c:pt>
                <c:pt idx="82">
                  <c:v>0.65100000000000002</c:v>
                </c:pt>
                <c:pt idx="83">
                  <c:v>0.66</c:v>
                </c:pt>
                <c:pt idx="84">
                  <c:v>0.66900000000000004</c:v>
                </c:pt>
                <c:pt idx="85">
                  <c:v>0.67800000000000005</c:v>
                </c:pt>
                <c:pt idx="86">
                  <c:v>0.68700000000000006</c:v>
                </c:pt>
                <c:pt idx="87">
                  <c:v>0.69599999999999995</c:v>
                </c:pt>
                <c:pt idx="88">
                  <c:v>0.70599999999999996</c:v>
                </c:pt>
                <c:pt idx="89">
                  <c:v>0.71499999999999997</c:v>
                </c:pt>
                <c:pt idx="90">
                  <c:v>0.72399999999999998</c:v>
                </c:pt>
                <c:pt idx="91">
                  <c:v>0.73299999999999998</c:v>
                </c:pt>
                <c:pt idx="92">
                  <c:v>0.74199999999999999</c:v>
                </c:pt>
                <c:pt idx="93">
                  <c:v>0.751</c:v>
                </c:pt>
                <c:pt idx="94">
                  <c:v>0.76100000000000001</c:v>
                </c:pt>
                <c:pt idx="95">
                  <c:v>0.77</c:v>
                </c:pt>
                <c:pt idx="96">
                  <c:v>0.77900000000000003</c:v>
                </c:pt>
                <c:pt idx="97">
                  <c:v>0.78800000000000003</c:v>
                </c:pt>
                <c:pt idx="98">
                  <c:v>0.79700000000000004</c:v>
                </c:pt>
                <c:pt idx="99">
                  <c:v>0.80600000000000005</c:v>
                </c:pt>
                <c:pt idx="100">
                  <c:v>0.81599999999999995</c:v>
                </c:pt>
                <c:pt idx="101">
                  <c:v>0.82499999999999996</c:v>
                </c:pt>
                <c:pt idx="102">
                  <c:v>0.83399999999999996</c:v>
                </c:pt>
                <c:pt idx="103">
                  <c:v>0.84299999999999997</c:v>
                </c:pt>
                <c:pt idx="104">
                  <c:v>0.85199999999999998</c:v>
                </c:pt>
                <c:pt idx="105">
                  <c:v>0.86099999999999999</c:v>
                </c:pt>
                <c:pt idx="106">
                  <c:v>0.871</c:v>
                </c:pt>
                <c:pt idx="107">
                  <c:v>0.88</c:v>
                </c:pt>
                <c:pt idx="108">
                  <c:v>0.88900000000000001</c:v>
                </c:pt>
                <c:pt idx="109">
                  <c:v>0.89800000000000002</c:v>
                </c:pt>
                <c:pt idx="110">
                  <c:v>0.90700000000000003</c:v>
                </c:pt>
                <c:pt idx="111">
                  <c:v>0.91600000000000004</c:v>
                </c:pt>
                <c:pt idx="112">
                  <c:v>0.92600000000000005</c:v>
                </c:pt>
                <c:pt idx="113">
                  <c:v>0.93500000000000005</c:v>
                </c:pt>
                <c:pt idx="114">
                  <c:v>0.94399999999999995</c:v>
                </c:pt>
                <c:pt idx="115">
                  <c:v>0.95299999999999996</c:v>
                </c:pt>
                <c:pt idx="116">
                  <c:v>0.96199999999999997</c:v>
                </c:pt>
                <c:pt idx="117">
                  <c:v>0.97099999999999997</c:v>
                </c:pt>
                <c:pt idx="118">
                  <c:v>0.98099999999999998</c:v>
                </c:pt>
                <c:pt idx="119">
                  <c:v>0.99</c:v>
                </c:pt>
                <c:pt idx="120">
                  <c:v>0.999</c:v>
                </c:pt>
                <c:pt idx="121">
                  <c:v>1.008</c:v>
                </c:pt>
                <c:pt idx="122">
                  <c:v>1.0169999999999999</c:v>
                </c:pt>
                <c:pt idx="123">
                  <c:v>1.026</c:v>
                </c:pt>
                <c:pt idx="124">
                  <c:v>1.036</c:v>
                </c:pt>
                <c:pt idx="125">
                  <c:v>1.0449999999999999</c:v>
                </c:pt>
                <c:pt idx="126">
                  <c:v>1.054</c:v>
                </c:pt>
                <c:pt idx="127">
                  <c:v>1.0629999999999999</c:v>
                </c:pt>
                <c:pt idx="128">
                  <c:v>1.0720000000000001</c:v>
                </c:pt>
                <c:pt idx="129">
                  <c:v>1.081</c:v>
                </c:pt>
                <c:pt idx="130">
                  <c:v>1.091</c:v>
                </c:pt>
                <c:pt idx="131">
                  <c:v>1.1000000000000001</c:v>
                </c:pt>
                <c:pt idx="132">
                  <c:v>1.109</c:v>
                </c:pt>
                <c:pt idx="133">
                  <c:v>1.1180000000000001</c:v>
                </c:pt>
                <c:pt idx="134">
                  <c:v>1.127</c:v>
                </c:pt>
                <c:pt idx="135">
                  <c:v>1.1359999999999999</c:v>
                </c:pt>
                <c:pt idx="136">
                  <c:v>1.1459999999999999</c:v>
                </c:pt>
                <c:pt idx="137">
                  <c:v>1.155</c:v>
                </c:pt>
                <c:pt idx="138">
                  <c:v>1.1639999999999999</c:v>
                </c:pt>
                <c:pt idx="139">
                  <c:v>1.173</c:v>
                </c:pt>
                <c:pt idx="140">
                  <c:v>1.1819999999999999</c:v>
                </c:pt>
                <c:pt idx="141">
                  <c:v>1.1910000000000001</c:v>
                </c:pt>
                <c:pt idx="142">
                  <c:v>1.2010000000000001</c:v>
                </c:pt>
                <c:pt idx="143">
                  <c:v>1.21</c:v>
                </c:pt>
                <c:pt idx="144">
                  <c:v>1.2190000000000001</c:v>
                </c:pt>
                <c:pt idx="145">
                  <c:v>1.228</c:v>
                </c:pt>
                <c:pt idx="146">
                  <c:v>1.2370000000000001</c:v>
                </c:pt>
                <c:pt idx="147">
                  <c:v>1.246</c:v>
                </c:pt>
                <c:pt idx="148">
                  <c:v>1.256</c:v>
                </c:pt>
                <c:pt idx="149">
                  <c:v>1.2649999999999999</c:v>
                </c:pt>
                <c:pt idx="150">
                  <c:v>1.274</c:v>
                </c:pt>
                <c:pt idx="151">
                  <c:v>1.2829999999999999</c:v>
                </c:pt>
                <c:pt idx="152">
                  <c:v>1.292</c:v>
                </c:pt>
                <c:pt idx="153">
                  <c:v>1.3009999999999999</c:v>
                </c:pt>
                <c:pt idx="154">
                  <c:v>1.3109999999999999</c:v>
                </c:pt>
                <c:pt idx="155">
                  <c:v>1.32</c:v>
                </c:pt>
                <c:pt idx="156">
                  <c:v>1.329</c:v>
                </c:pt>
                <c:pt idx="157">
                  <c:v>1.3380000000000001</c:v>
                </c:pt>
                <c:pt idx="158">
                  <c:v>1.347</c:v>
                </c:pt>
                <c:pt idx="159">
                  <c:v>1.357</c:v>
                </c:pt>
                <c:pt idx="160">
                  <c:v>1.3660000000000001</c:v>
                </c:pt>
                <c:pt idx="161">
                  <c:v>1.375</c:v>
                </c:pt>
                <c:pt idx="162">
                  <c:v>1.3839999999999999</c:v>
                </c:pt>
                <c:pt idx="163">
                  <c:v>1.393</c:v>
                </c:pt>
                <c:pt idx="164">
                  <c:v>1.4019999999999999</c:v>
                </c:pt>
                <c:pt idx="165">
                  <c:v>1.411</c:v>
                </c:pt>
                <c:pt idx="166">
                  <c:v>1.421</c:v>
                </c:pt>
                <c:pt idx="167">
                  <c:v>1.43</c:v>
                </c:pt>
                <c:pt idx="168">
                  <c:v>1.4390000000000001</c:v>
                </c:pt>
                <c:pt idx="169">
                  <c:v>1.448</c:v>
                </c:pt>
                <c:pt idx="170">
                  <c:v>1.4570000000000001</c:v>
                </c:pt>
                <c:pt idx="171">
                  <c:v>1.466</c:v>
                </c:pt>
                <c:pt idx="172">
                  <c:v>1.476</c:v>
                </c:pt>
                <c:pt idx="173">
                  <c:v>1.4850000000000001</c:v>
                </c:pt>
                <c:pt idx="174">
                  <c:v>1.494</c:v>
                </c:pt>
                <c:pt idx="175">
                  <c:v>1.5029999999999999</c:v>
                </c:pt>
                <c:pt idx="176">
                  <c:v>1.512</c:v>
                </c:pt>
                <c:pt idx="177">
                  <c:v>1.5209999999999999</c:v>
                </c:pt>
                <c:pt idx="178">
                  <c:v>1.5309999999999999</c:v>
                </c:pt>
                <c:pt idx="179">
                  <c:v>1.54</c:v>
                </c:pt>
                <c:pt idx="180">
                  <c:v>1.5489999999999999</c:v>
                </c:pt>
                <c:pt idx="181">
                  <c:v>1.5580000000000001</c:v>
                </c:pt>
                <c:pt idx="182">
                  <c:v>1.5669999999999999</c:v>
                </c:pt>
                <c:pt idx="183">
                  <c:v>1.5760000000000001</c:v>
                </c:pt>
                <c:pt idx="184">
                  <c:v>1.5860000000000001</c:v>
                </c:pt>
                <c:pt idx="185">
                  <c:v>1.595</c:v>
                </c:pt>
                <c:pt idx="186">
                  <c:v>1.6040000000000001</c:v>
                </c:pt>
                <c:pt idx="187">
                  <c:v>1.613</c:v>
                </c:pt>
                <c:pt idx="188">
                  <c:v>1.6220000000000001</c:v>
                </c:pt>
                <c:pt idx="189">
                  <c:v>1.631</c:v>
                </c:pt>
                <c:pt idx="190">
                  <c:v>1.641</c:v>
                </c:pt>
                <c:pt idx="191">
                  <c:v>1.65</c:v>
                </c:pt>
                <c:pt idx="192">
                  <c:v>1.659</c:v>
                </c:pt>
                <c:pt idx="193">
                  <c:v>1.6679999999999999</c:v>
                </c:pt>
                <c:pt idx="194">
                  <c:v>1.677</c:v>
                </c:pt>
                <c:pt idx="195">
                  <c:v>1.6859999999999999</c:v>
                </c:pt>
                <c:pt idx="196">
                  <c:v>1.696</c:v>
                </c:pt>
                <c:pt idx="197">
                  <c:v>1.7050000000000001</c:v>
                </c:pt>
                <c:pt idx="198">
                  <c:v>1.714</c:v>
                </c:pt>
                <c:pt idx="199">
                  <c:v>1.7230000000000001</c:v>
                </c:pt>
                <c:pt idx="200">
                  <c:v>1.732</c:v>
                </c:pt>
                <c:pt idx="201">
                  <c:v>1.7410000000000001</c:v>
                </c:pt>
                <c:pt idx="202">
                  <c:v>1.7509999999999999</c:v>
                </c:pt>
                <c:pt idx="203">
                  <c:v>1.76</c:v>
                </c:pt>
                <c:pt idx="204">
                  <c:v>1.7689999999999999</c:v>
                </c:pt>
                <c:pt idx="205">
                  <c:v>1.778</c:v>
                </c:pt>
                <c:pt idx="206">
                  <c:v>1.7869999999999999</c:v>
                </c:pt>
                <c:pt idx="207">
                  <c:v>1.796</c:v>
                </c:pt>
                <c:pt idx="208">
                  <c:v>1.806</c:v>
                </c:pt>
                <c:pt idx="209">
                  <c:v>1.8149999999999999</c:v>
                </c:pt>
                <c:pt idx="210">
                  <c:v>1.8240000000000001</c:v>
                </c:pt>
                <c:pt idx="211">
                  <c:v>1.833</c:v>
                </c:pt>
                <c:pt idx="212">
                  <c:v>1.8420000000000001</c:v>
                </c:pt>
                <c:pt idx="213">
                  <c:v>1.851</c:v>
                </c:pt>
                <c:pt idx="214">
                  <c:v>1.861</c:v>
                </c:pt>
                <c:pt idx="215">
                  <c:v>1.87</c:v>
                </c:pt>
                <c:pt idx="216">
                  <c:v>1.879</c:v>
                </c:pt>
                <c:pt idx="217">
                  <c:v>1.8879999999999999</c:v>
                </c:pt>
                <c:pt idx="218">
                  <c:v>1.897</c:v>
                </c:pt>
                <c:pt idx="219">
                  <c:v>1.9059999999999999</c:v>
                </c:pt>
                <c:pt idx="220">
                  <c:v>1.9159999999999999</c:v>
                </c:pt>
                <c:pt idx="221">
                  <c:v>1.925</c:v>
                </c:pt>
                <c:pt idx="222">
                  <c:v>1.9339999999999999</c:v>
                </c:pt>
                <c:pt idx="223">
                  <c:v>1.9430000000000001</c:v>
                </c:pt>
                <c:pt idx="224">
                  <c:v>1.952</c:v>
                </c:pt>
                <c:pt idx="225">
                  <c:v>1.962</c:v>
                </c:pt>
                <c:pt idx="226">
                  <c:v>1.9710000000000001</c:v>
                </c:pt>
                <c:pt idx="227">
                  <c:v>1.98</c:v>
                </c:pt>
                <c:pt idx="228">
                  <c:v>1.9890000000000001</c:v>
                </c:pt>
                <c:pt idx="229">
                  <c:v>1.998</c:v>
                </c:pt>
                <c:pt idx="230">
                  <c:v>2.0070000000000001</c:v>
                </c:pt>
                <c:pt idx="231">
                  <c:v>2.016</c:v>
                </c:pt>
                <c:pt idx="232">
                  <c:v>2.0259999999999998</c:v>
                </c:pt>
                <c:pt idx="233">
                  <c:v>2.0350000000000001</c:v>
                </c:pt>
                <c:pt idx="234">
                  <c:v>2.044</c:v>
                </c:pt>
                <c:pt idx="235">
                  <c:v>2.0529999999999999</c:v>
                </c:pt>
                <c:pt idx="236">
                  <c:v>2.0619999999999998</c:v>
                </c:pt>
                <c:pt idx="237">
                  <c:v>2.0710000000000002</c:v>
                </c:pt>
                <c:pt idx="238">
                  <c:v>2.081</c:v>
                </c:pt>
                <c:pt idx="239">
                  <c:v>2.09</c:v>
                </c:pt>
                <c:pt idx="240">
                  <c:v>2.0990000000000002</c:v>
                </c:pt>
                <c:pt idx="241">
                  <c:v>2.1080000000000001</c:v>
                </c:pt>
                <c:pt idx="242">
                  <c:v>2.117</c:v>
                </c:pt>
                <c:pt idx="243">
                  <c:v>2.1190000000000002</c:v>
                </c:pt>
              </c:numCache>
            </c:numRef>
          </c:xVal>
          <c:yVal>
            <c:numRef>
              <c:f>'S4'!$E$7:$E$986</c:f>
              <c:numCache>
                <c:formatCode>General</c:formatCode>
                <c:ptCount val="980"/>
                <c:pt idx="0">
                  <c:v>5.1999999999999998E-2</c:v>
                </c:pt>
                <c:pt idx="1">
                  <c:v>4.7E-2</c:v>
                </c:pt>
                <c:pt idx="2">
                  <c:v>5.7000000000000002E-2</c:v>
                </c:pt>
                <c:pt idx="3">
                  <c:v>6.4000000000000001E-2</c:v>
                </c:pt>
                <c:pt idx="4">
                  <c:v>7.9000000000000001E-2</c:v>
                </c:pt>
                <c:pt idx="5">
                  <c:v>0.184</c:v>
                </c:pt>
                <c:pt idx="6">
                  <c:v>8.6999999999999994E-2</c:v>
                </c:pt>
                <c:pt idx="7">
                  <c:v>7.5999999999999998E-2</c:v>
                </c:pt>
                <c:pt idx="8">
                  <c:v>0.08</c:v>
                </c:pt>
                <c:pt idx="9">
                  <c:v>3.9E-2</c:v>
                </c:pt>
                <c:pt idx="10">
                  <c:v>0.105</c:v>
                </c:pt>
                <c:pt idx="11">
                  <c:v>5.1999999999999998E-2</c:v>
                </c:pt>
                <c:pt idx="12">
                  <c:v>0.22900000000000001</c:v>
                </c:pt>
                <c:pt idx="13">
                  <c:v>0.61499999999999999</c:v>
                </c:pt>
                <c:pt idx="14">
                  <c:v>1.1020000000000001</c:v>
                </c:pt>
                <c:pt idx="15">
                  <c:v>1.5249999999999999</c:v>
                </c:pt>
                <c:pt idx="16">
                  <c:v>2.077</c:v>
                </c:pt>
                <c:pt idx="17">
                  <c:v>2.5550000000000002</c:v>
                </c:pt>
                <c:pt idx="18">
                  <c:v>3.0630000000000002</c:v>
                </c:pt>
                <c:pt idx="19">
                  <c:v>3.5449999999999999</c:v>
                </c:pt>
                <c:pt idx="20">
                  <c:v>4.09</c:v>
                </c:pt>
                <c:pt idx="21">
                  <c:v>4.55</c:v>
                </c:pt>
                <c:pt idx="22">
                  <c:v>5.0209999999999999</c:v>
                </c:pt>
                <c:pt idx="23">
                  <c:v>5.6639999999999997</c:v>
                </c:pt>
                <c:pt idx="24">
                  <c:v>6.109</c:v>
                </c:pt>
                <c:pt idx="25">
                  <c:v>6.6369999999999996</c:v>
                </c:pt>
                <c:pt idx="26">
                  <c:v>7.21</c:v>
                </c:pt>
                <c:pt idx="27">
                  <c:v>7.7249999999999996</c:v>
                </c:pt>
                <c:pt idx="28">
                  <c:v>8.2479999999999993</c:v>
                </c:pt>
                <c:pt idx="29">
                  <c:v>8.7240000000000002</c:v>
                </c:pt>
                <c:pt idx="30">
                  <c:v>9.282</c:v>
                </c:pt>
                <c:pt idx="31">
                  <c:v>9.8640000000000008</c:v>
                </c:pt>
                <c:pt idx="32">
                  <c:v>10.358000000000001</c:v>
                </c:pt>
                <c:pt idx="33">
                  <c:v>10.871</c:v>
                </c:pt>
                <c:pt idx="34">
                  <c:v>11.427</c:v>
                </c:pt>
                <c:pt idx="35">
                  <c:v>11.874000000000001</c:v>
                </c:pt>
                <c:pt idx="36">
                  <c:v>12.484</c:v>
                </c:pt>
                <c:pt idx="37">
                  <c:v>12.994999999999999</c:v>
                </c:pt>
                <c:pt idx="38">
                  <c:v>13.542999999999999</c:v>
                </c:pt>
                <c:pt idx="39">
                  <c:v>14.031000000000001</c:v>
                </c:pt>
                <c:pt idx="40">
                  <c:v>14.627000000000001</c:v>
                </c:pt>
                <c:pt idx="41">
                  <c:v>15.106</c:v>
                </c:pt>
                <c:pt idx="42">
                  <c:v>15.667</c:v>
                </c:pt>
                <c:pt idx="43">
                  <c:v>16.239999999999998</c:v>
                </c:pt>
                <c:pt idx="44">
                  <c:v>16.687000000000001</c:v>
                </c:pt>
                <c:pt idx="45">
                  <c:v>17.218</c:v>
                </c:pt>
                <c:pt idx="46">
                  <c:v>17.875</c:v>
                </c:pt>
                <c:pt idx="47">
                  <c:v>18.347000000000001</c:v>
                </c:pt>
                <c:pt idx="48">
                  <c:v>18.905999999999999</c:v>
                </c:pt>
                <c:pt idx="49">
                  <c:v>19.439</c:v>
                </c:pt>
                <c:pt idx="50">
                  <c:v>19.989000000000001</c:v>
                </c:pt>
                <c:pt idx="51">
                  <c:v>20.474</c:v>
                </c:pt>
                <c:pt idx="52">
                  <c:v>21.047000000000001</c:v>
                </c:pt>
                <c:pt idx="53">
                  <c:v>21.565999999999999</c:v>
                </c:pt>
                <c:pt idx="54">
                  <c:v>22.088999999999999</c:v>
                </c:pt>
                <c:pt idx="55">
                  <c:v>22.634</c:v>
                </c:pt>
                <c:pt idx="56">
                  <c:v>23.079000000000001</c:v>
                </c:pt>
                <c:pt idx="57">
                  <c:v>23.638000000000002</c:v>
                </c:pt>
                <c:pt idx="58">
                  <c:v>24.202000000000002</c:v>
                </c:pt>
                <c:pt idx="59">
                  <c:v>24.805</c:v>
                </c:pt>
                <c:pt idx="60">
                  <c:v>25.323</c:v>
                </c:pt>
                <c:pt idx="61">
                  <c:v>25.837</c:v>
                </c:pt>
                <c:pt idx="62">
                  <c:v>26.324000000000002</c:v>
                </c:pt>
                <c:pt idx="63">
                  <c:v>26.904</c:v>
                </c:pt>
                <c:pt idx="64">
                  <c:v>27.411000000000001</c:v>
                </c:pt>
                <c:pt idx="65">
                  <c:v>27.978999999999999</c:v>
                </c:pt>
                <c:pt idx="66">
                  <c:v>28.481000000000002</c:v>
                </c:pt>
                <c:pt idx="67">
                  <c:v>29.036999999999999</c:v>
                </c:pt>
                <c:pt idx="68">
                  <c:v>29.535</c:v>
                </c:pt>
                <c:pt idx="69">
                  <c:v>30.073</c:v>
                </c:pt>
                <c:pt idx="70">
                  <c:v>30.698</c:v>
                </c:pt>
                <c:pt idx="71">
                  <c:v>31.111999999999998</c:v>
                </c:pt>
                <c:pt idx="72">
                  <c:v>31.734999999999999</c:v>
                </c:pt>
                <c:pt idx="73">
                  <c:v>32.228999999999999</c:v>
                </c:pt>
                <c:pt idx="74">
                  <c:v>32.697000000000003</c:v>
                </c:pt>
                <c:pt idx="75">
                  <c:v>33.262</c:v>
                </c:pt>
                <c:pt idx="76">
                  <c:v>33.738</c:v>
                </c:pt>
                <c:pt idx="77">
                  <c:v>34.234000000000002</c:v>
                </c:pt>
                <c:pt idx="78">
                  <c:v>34.732999999999997</c:v>
                </c:pt>
                <c:pt idx="79">
                  <c:v>35.307000000000002</c:v>
                </c:pt>
                <c:pt idx="80">
                  <c:v>35.847999999999999</c:v>
                </c:pt>
                <c:pt idx="81">
                  <c:v>36.335000000000001</c:v>
                </c:pt>
                <c:pt idx="82">
                  <c:v>36.869</c:v>
                </c:pt>
                <c:pt idx="83">
                  <c:v>37.44</c:v>
                </c:pt>
                <c:pt idx="84">
                  <c:v>37.936</c:v>
                </c:pt>
                <c:pt idx="85">
                  <c:v>38.44</c:v>
                </c:pt>
                <c:pt idx="86">
                  <c:v>38.975999999999999</c:v>
                </c:pt>
                <c:pt idx="87">
                  <c:v>39.438000000000002</c:v>
                </c:pt>
                <c:pt idx="88">
                  <c:v>39.968000000000004</c:v>
                </c:pt>
                <c:pt idx="89">
                  <c:v>40.445999999999998</c:v>
                </c:pt>
                <c:pt idx="90">
                  <c:v>40.915999999999997</c:v>
                </c:pt>
                <c:pt idx="91">
                  <c:v>41.511000000000003</c:v>
                </c:pt>
                <c:pt idx="92">
                  <c:v>42.027000000000001</c:v>
                </c:pt>
                <c:pt idx="93">
                  <c:v>42.536000000000001</c:v>
                </c:pt>
                <c:pt idx="94">
                  <c:v>43.097999999999999</c:v>
                </c:pt>
                <c:pt idx="95">
                  <c:v>43.57</c:v>
                </c:pt>
                <c:pt idx="96">
                  <c:v>44.055</c:v>
                </c:pt>
                <c:pt idx="97">
                  <c:v>44.594000000000001</c:v>
                </c:pt>
                <c:pt idx="98">
                  <c:v>44.982999999999997</c:v>
                </c:pt>
                <c:pt idx="99">
                  <c:v>45.526000000000003</c:v>
                </c:pt>
                <c:pt idx="100">
                  <c:v>46.034999999999997</c:v>
                </c:pt>
                <c:pt idx="101">
                  <c:v>46.503</c:v>
                </c:pt>
                <c:pt idx="102">
                  <c:v>47.040999999999997</c:v>
                </c:pt>
                <c:pt idx="103">
                  <c:v>47.570999999999998</c:v>
                </c:pt>
                <c:pt idx="104">
                  <c:v>48.02</c:v>
                </c:pt>
                <c:pt idx="105">
                  <c:v>48.518000000000001</c:v>
                </c:pt>
                <c:pt idx="106">
                  <c:v>49.076999999999998</c:v>
                </c:pt>
                <c:pt idx="107">
                  <c:v>49.466000000000001</c:v>
                </c:pt>
                <c:pt idx="108">
                  <c:v>49.933</c:v>
                </c:pt>
                <c:pt idx="109">
                  <c:v>50.470999999999997</c:v>
                </c:pt>
                <c:pt idx="110">
                  <c:v>50.994</c:v>
                </c:pt>
                <c:pt idx="111">
                  <c:v>51.485999999999997</c:v>
                </c:pt>
                <c:pt idx="112">
                  <c:v>51.984000000000002</c:v>
                </c:pt>
                <c:pt idx="113">
                  <c:v>52.447000000000003</c:v>
                </c:pt>
                <c:pt idx="114">
                  <c:v>52.908999999999999</c:v>
                </c:pt>
                <c:pt idx="115">
                  <c:v>53.402000000000001</c:v>
                </c:pt>
                <c:pt idx="116">
                  <c:v>53.917000000000002</c:v>
                </c:pt>
                <c:pt idx="117">
                  <c:v>54.426000000000002</c:v>
                </c:pt>
                <c:pt idx="118">
                  <c:v>54.881999999999998</c:v>
                </c:pt>
                <c:pt idx="119">
                  <c:v>55.344999999999999</c:v>
                </c:pt>
                <c:pt idx="120">
                  <c:v>55.801000000000002</c:v>
                </c:pt>
                <c:pt idx="121">
                  <c:v>56.372999999999998</c:v>
                </c:pt>
                <c:pt idx="122">
                  <c:v>56.843000000000004</c:v>
                </c:pt>
                <c:pt idx="123">
                  <c:v>57.308</c:v>
                </c:pt>
                <c:pt idx="124">
                  <c:v>57.753999999999998</c:v>
                </c:pt>
                <c:pt idx="125">
                  <c:v>58.222999999999999</c:v>
                </c:pt>
                <c:pt idx="126">
                  <c:v>58.673999999999999</c:v>
                </c:pt>
                <c:pt idx="127">
                  <c:v>59.133000000000003</c:v>
                </c:pt>
                <c:pt idx="128">
                  <c:v>59.628</c:v>
                </c:pt>
                <c:pt idx="129">
                  <c:v>60.082999999999998</c:v>
                </c:pt>
                <c:pt idx="130">
                  <c:v>60.494999999999997</c:v>
                </c:pt>
                <c:pt idx="131">
                  <c:v>61.018999999999998</c:v>
                </c:pt>
                <c:pt idx="132">
                  <c:v>61.430999999999997</c:v>
                </c:pt>
                <c:pt idx="133">
                  <c:v>61.917000000000002</c:v>
                </c:pt>
                <c:pt idx="134">
                  <c:v>62.426000000000002</c:v>
                </c:pt>
                <c:pt idx="135">
                  <c:v>62.906999999999996</c:v>
                </c:pt>
                <c:pt idx="136">
                  <c:v>63.295999999999999</c:v>
                </c:pt>
                <c:pt idx="137">
                  <c:v>63.771000000000001</c:v>
                </c:pt>
                <c:pt idx="138">
                  <c:v>64.326999999999998</c:v>
                </c:pt>
                <c:pt idx="139">
                  <c:v>64.849999999999994</c:v>
                </c:pt>
                <c:pt idx="140">
                  <c:v>65.16</c:v>
                </c:pt>
                <c:pt idx="141">
                  <c:v>65.671999999999997</c:v>
                </c:pt>
                <c:pt idx="142">
                  <c:v>66.114000000000004</c:v>
                </c:pt>
                <c:pt idx="143">
                  <c:v>66.626999999999995</c:v>
                </c:pt>
                <c:pt idx="144">
                  <c:v>67.045000000000002</c:v>
                </c:pt>
                <c:pt idx="145">
                  <c:v>67.454999999999998</c:v>
                </c:pt>
                <c:pt idx="146">
                  <c:v>67.951999999999998</c:v>
                </c:pt>
                <c:pt idx="147">
                  <c:v>68.400000000000006</c:v>
                </c:pt>
                <c:pt idx="148">
                  <c:v>68.903000000000006</c:v>
                </c:pt>
                <c:pt idx="149">
                  <c:v>69.338999999999999</c:v>
                </c:pt>
                <c:pt idx="150">
                  <c:v>69.766000000000005</c:v>
                </c:pt>
                <c:pt idx="151">
                  <c:v>70.251000000000005</c:v>
                </c:pt>
                <c:pt idx="152">
                  <c:v>70.715000000000003</c:v>
                </c:pt>
                <c:pt idx="153">
                  <c:v>71.113</c:v>
                </c:pt>
                <c:pt idx="154">
                  <c:v>71.644999999999996</c:v>
                </c:pt>
                <c:pt idx="155">
                  <c:v>72.048000000000002</c:v>
                </c:pt>
                <c:pt idx="156">
                  <c:v>72.549000000000007</c:v>
                </c:pt>
                <c:pt idx="157">
                  <c:v>73.040000000000006</c:v>
                </c:pt>
                <c:pt idx="158">
                  <c:v>73.432000000000002</c:v>
                </c:pt>
                <c:pt idx="159">
                  <c:v>73.89</c:v>
                </c:pt>
                <c:pt idx="160">
                  <c:v>74.373999999999995</c:v>
                </c:pt>
                <c:pt idx="161">
                  <c:v>74.789000000000001</c:v>
                </c:pt>
                <c:pt idx="162">
                  <c:v>75.277000000000001</c:v>
                </c:pt>
                <c:pt idx="163">
                  <c:v>75.784000000000006</c:v>
                </c:pt>
                <c:pt idx="164">
                  <c:v>76.165000000000006</c:v>
                </c:pt>
                <c:pt idx="165">
                  <c:v>76.674999999999997</c:v>
                </c:pt>
                <c:pt idx="166">
                  <c:v>77.096999999999994</c:v>
                </c:pt>
                <c:pt idx="167">
                  <c:v>77.593000000000004</c:v>
                </c:pt>
                <c:pt idx="168">
                  <c:v>77.980999999999995</c:v>
                </c:pt>
                <c:pt idx="169">
                  <c:v>78.492999999999995</c:v>
                </c:pt>
                <c:pt idx="170">
                  <c:v>78.944999999999993</c:v>
                </c:pt>
                <c:pt idx="171">
                  <c:v>79.36</c:v>
                </c:pt>
                <c:pt idx="172">
                  <c:v>79.831999999999994</c:v>
                </c:pt>
                <c:pt idx="173">
                  <c:v>80.254000000000005</c:v>
                </c:pt>
                <c:pt idx="174">
                  <c:v>80.635999999999996</c:v>
                </c:pt>
                <c:pt idx="175">
                  <c:v>81.113</c:v>
                </c:pt>
                <c:pt idx="176">
                  <c:v>81.555999999999997</c:v>
                </c:pt>
                <c:pt idx="177">
                  <c:v>82.01</c:v>
                </c:pt>
                <c:pt idx="178">
                  <c:v>82.397000000000006</c:v>
                </c:pt>
                <c:pt idx="179">
                  <c:v>82.94</c:v>
                </c:pt>
                <c:pt idx="180">
                  <c:v>83.287000000000006</c:v>
                </c:pt>
                <c:pt idx="181">
                  <c:v>83.805000000000007</c:v>
                </c:pt>
                <c:pt idx="182">
                  <c:v>84.284000000000006</c:v>
                </c:pt>
                <c:pt idx="183">
                  <c:v>84.704999999999998</c:v>
                </c:pt>
                <c:pt idx="184">
                  <c:v>85.168999999999997</c:v>
                </c:pt>
                <c:pt idx="185">
                  <c:v>85.587999999999994</c:v>
                </c:pt>
                <c:pt idx="186">
                  <c:v>85.974000000000004</c:v>
                </c:pt>
                <c:pt idx="187">
                  <c:v>86.447999999999993</c:v>
                </c:pt>
                <c:pt idx="188">
                  <c:v>86.9</c:v>
                </c:pt>
                <c:pt idx="189">
                  <c:v>87.382999999999996</c:v>
                </c:pt>
                <c:pt idx="190">
                  <c:v>87.742999999999995</c:v>
                </c:pt>
                <c:pt idx="191">
                  <c:v>88.224000000000004</c:v>
                </c:pt>
                <c:pt idx="192">
                  <c:v>88.628</c:v>
                </c:pt>
                <c:pt idx="193">
                  <c:v>89.165000000000006</c:v>
                </c:pt>
                <c:pt idx="194">
                  <c:v>89.59</c:v>
                </c:pt>
                <c:pt idx="195">
                  <c:v>90.02</c:v>
                </c:pt>
                <c:pt idx="196">
                  <c:v>90.460999999999999</c:v>
                </c:pt>
                <c:pt idx="197">
                  <c:v>90.893000000000001</c:v>
                </c:pt>
                <c:pt idx="198">
                  <c:v>91.269000000000005</c:v>
                </c:pt>
                <c:pt idx="199">
                  <c:v>91.808000000000007</c:v>
                </c:pt>
                <c:pt idx="200">
                  <c:v>92.171000000000006</c:v>
                </c:pt>
                <c:pt idx="201">
                  <c:v>92.611000000000004</c:v>
                </c:pt>
                <c:pt idx="202">
                  <c:v>93.07</c:v>
                </c:pt>
                <c:pt idx="203">
                  <c:v>93.5</c:v>
                </c:pt>
                <c:pt idx="204">
                  <c:v>93.951999999999998</c:v>
                </c:pt>
                <c:pt idx="205">
                  <c:v>94.418999999999997</c:v>
                </c:pt>
                <c:pt idx="206">
                  <c:v>94.771000000000001</c:v>
                </c:pt>
                <c:pt idx="207">
                  <c:v>95.212999999999994</c:v>
                </c:pt>
                <c:pt idx="208">
                  <c:v>95.671000000000006</c:v>
                </c:pt>
                <c:pt idx="209">
                  <c:v>96.066000000000003</c:v>
                </c:pt>
                <c:pt idx="210">
                  <c:v>96.551000000000002</c:v>
                </c:pt>
                <c:pt idx="211">
                  <c:v>96.995000000000005</c:v>
                </c:pt>
                <c:pt idx="212">
                  <c:v>97.442999999999998</c:v>
                </c:pt>
                <c:pt idx="213">
                  <c:v>97.873999999999995</c:v>
                </c:pt>
                <c:pt idx="214">
                  <c:v>98.328000000000003</c:v>
                </c:pt>
                <c:pt idx="215">
                  <c:v>98.649000000000001</c:v>
                </c:pt>
                <c:pt idx="216">
                  <c:v>99.152000000000001</c:v>
                </c:pt>
                <c:pt idx="217">
                  <c:v>99.561999999999998</c:v>
                </c:pt>
                <c:pt idx="218">
                  <c:v>100.009</c:v>
                </c:pt>
                <c:pt idx="219">
                  <c:v>100.461</c:v>
                </c:pt>
                <c:pt idx="220">
                  <c:v>100.92100000000001</c:v>
                </c:pt>
                <c:pt idx="221">
                  <c:v>101.389</c:v>
                </c:pt>
                <c:pt idx="222">
                  <c:v>101.816</c:v>
                </c:pt>
                <c:pt idx="223">
                  <c:v>102.226</c:v>
                </c:pt>
                <c:pt idx="224">
                  <c:v>102.718</c:v>
                </c:pt>
                <c:pt idx="225">
                  <c:v>103.1</c:v>
                </c:pt>
                <c:pt idx="226">
                  <c:v>103.557</c:v>
                </c:pt>
                <c:pt idx="227">
                  <c:v>104.035</c:v>
                </c:pt>
                <c:pt idx="228">
                  <c:v>104.35299999999999</c:v>
                </c:pt>
                <c:pt idx="229">
                  <c:v>104.803</c:v>
                </c:pt>
                <c:pt idx="230">
                  <c:v>105.28400000000001</c:v>
                </c:pt>
                <c:pt idx="231">
                  <c:v>105.66800000000001</c:v>
                </c:pt>
                <c:pt idx="232">
                  <c:v>106.096</c:v>
                </c:pt>
                <c:pt idx="233">
                  <c:v>105.55</c:v>
                </c:pt>
                <c:pt idx="234">
                  <c:v>105.815</c:v>
                </c:pt>
                <c:pt idx="235">
                  <c:v>105.66500000000001</c:v>
                </c:pt>
                <c:pt idx="236">
                  <c:v>106.054</c:v>
                </c:pt>
                <c:pt idx="237">
                  <c:v>106.461</c:v>
                </c:pt>
                <c:pt idx="238">
                  <c:v>106.85299999999999</c:v>
                </c:pt>
                <c:pt idx="239">
                  <c:v>107.25700000000001</c:v>
                </c:pt>
                <c:pt idx="240">
                  <c:v>107.76300000000001</c:v>
                </c:pt>
                <c:pt idx="241">
                  <c:v>108.08</c:v>
                </c:pt>
                <c:pt idx="242">
                  <c:v>100.657</c:v>
                </c:pt>
                <c:pt idx="243">
                  <c:v>55.695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289-4E1C-9F8F-65161D0AD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9594184"/>
        <c:axId val="409594576"/>
      </c:scatterChart>
      <c:valAx>
        <c:axId val="409594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4576"/>
        <c:crosses val="autoZero"/>
        <c:crossBetween val="midCat"/>
        <c:majorUnit val="0.2"/>
      </c:valAx>
      <c:valAx>
        <c:axId val="40959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9594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Stress Vs Strain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'S4'!$G$7:$G$986</c:f>
              <c:numCache>
                <c:formatCode>General</c:formatCode>
                <c:ptCount val="9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7.8974999999999982E-5</c:v>
                </c:pt>
                <c:pt idx="13">
                  <c:v>1.5794999999999996E-4</c:v>
                </c:pt>
                <c:pt idx="14">
                  <c:v>2.3692499999999997E-4</c:v>
                </c:pt>
                <c:pt idx="15">
                  <c:v>3.1589999999999993E-4</c:v>
                </c:pt>
                <c:pt idx="16">
                  <c:v>4.0364999999999997E-4</c:v>
                </c:pt>
                <c:pt idx="17">
                  <c:v>4.8262499999999998E-4</c:v>
                </c:pt>
                <c:pt idx="18">
                  <c:v>5.6159999999999999E-4</c:v>
                </c:pt>
                <c:pt idx="19">
                  <c:v>6.4057499999999989E-4</c:v>
                </c:pt>
                <c:pt idx="20">
                  <c:v>7.195499999999999E-4</c:v>
                </c:pt>
                <c:pt idx="21">
                  <c:v>7.9852500000000002E-4</c:v>
                </c:pt>
                <c:pt idx="22">
                  <c:v>8.8627500000000017E-4</c:v>
                </c:pt>
                <c:pt idx="23">
                  <c:v>9.6524999999999996E-4</c:v>
                </c:pt>
                <c:pt idx="24">
                  <c:v>1.044225E-3</c:v>
                </c:pt>
                <c:pt idx="25">
                  <c:v>1.1232E-3</c:v>
                </c:pt>
                <c:pt idx="26">
                  <c:v>1.202175E-3</c:v>
                </c:pt>
                <c:pt idx="27">
                  <c:v>1.2811499999999998E-3</c:v>
                </c:pt>
                <c:pt idx="28">
                  <c:v>1.3688999999999999E-3</c:v>
                </c:pt>
                <c:pt idx="29">
                  <c:v>1.4478749999999999E-3</c:v>
                </c:pt>
                <c:pt idx="30">
                  <c:v>1.52685E-3</c:v>
                </c:pt>
                <c:pt idx="31">
                  <c:v>1.6058249999999995E-3</c:v>
                </c:pt>
                <c:pt idx="32">
                  <c:v>1.6848000000000002E-3</c:v>
                </c:pt>
                <c:pt idx="33">
                  <c:v>1.763775E-3</c:v>
                </c:pt>
                <c:pt idx="34">
                  <c:v>1.8515249999999999E-3</c:v>
                </c:pt>
                <c:pt idx="35">
                  <c:v>1.9304999999999999E-3</c:v>
                </c:pt>
                <c:pt idx="36">
                  <c:v>2.0094750000000001E-3</c:v>
                </c:pt>
                <c:pt idx="37">
                  <c:v>2.0884499999999999E-3</c:v>
                </c:pt>
                <c:pt idx="38">
                  <c:v>2.1674249999999997E-3</c:v>
                </c:pt>
                <c:pt idx="39">
                  <c:v>2.2464E-3</c:v>
                </c:pt>
                <c:pt idx="40">
                  <c:v>2.3341500000000001E-3</c:v>
                </c:pt>
                <c:pt idx="41">
                  <c:v>2.4131250000000003E-3</c:v>
                </c:pt>
                <c:pt idx="42">
                  <c:v>2.4920999999999997E-3</c:v>
                </c:pt>
                <c:pt idx="43">
                  <c:v>2.5710749999999999E-3</c:v>
                </c:pt>
                <c:pt idx="44">
                  <c:v>2.6500499999999993E-3</c:v>
                </c:pt>
                <c:pt idx="45">
                  <c:v>2.7290249999999999E-3</c:v>
                </c:pt>
                <c:pt idx="46">
                  <c:v>2.8167750000000001E-3</c:v>
                </c:pt>
                <c:pt idx="47">
                  <c:v>2.8957499999999999E-3</c:v>
                </c:pt>
                <c:pt idx="48">
                  <c:v>2.9747250000000001E-3</c:v>
                </c:pt>
                <c:pt idx="49">
                  <c:v>3.0536999999999999E-3</c:v>
                </c:pt>
                <c:pt idx="50">
                  <c:v>3.1326749999999997E-3</c:v>
                </c:pt>
                <c:pt idx="51">
                  <c:v>3.2116499999999991E-3</c:v>
                </c:pt>
                <c:pt idx="52">
                  <c:v>3.2994000000000001E-3</c:v>
                </c:pt>
                <c:pt idx="53">
                  <c:v>3.3783750000000003E-3</c:v>
                </c:pt>
                <c:pt idx="54">
                  <c:v>3.4573499999999997E-3</c:v>
                </c:pt>
                <c:pt idx="55">
                  <c:v>3.5363250000000003E-3</c:v>
                </c:pt>
                <c:pt idx="56">
                  <c:v>3.6152999999999997E-3</c:v>
                </c:pt>
                <c:pt idx="57">
                  <c:v>3.6942749999999995E-3</c:v>
                </c:pt>
                <c:pt idx="58">
                  <c:v>3.7820249999999996E-3</c:v>
                </c:pt>
                <c:pt idx="59">
                  <c:v>3.8609999999999998E-3</c:v>
                </c:pt>
                <c:pt idx="60">
                  <c:v>3.9399749999999992E-3</c:v>
                </c:pt>
                <c:pt idx="61">
                  <c:v>4.0189500000000003E-3</c:v>
                </c:pt>
                <c:pt idx="62">
                  <c:v>4.0979249999999997E-3</c:v>
                </c:pt>
                <c:pt idx="63">
                  <c:v>4.1768999999999999E-3</c:v>
                </c:pt>
                <c:pt idx="64">
                  <c:v>4.26465E-3</c:v>
                </c:pt>
                <c:pt idx="65">
                  <c:v>4.3436249999999994E-3</c:v>
                </c:pt>
                <c:pt idx="66">
                  <c:v>4.4225999999999996E-3</c:v>
                </c:pt>
                <c:pt idx="67">
                  <c:v>4.5015749999999998E-3</c:v>
                </c:pt>
                <c:pt idx="68">
                  <c:v>4.5805500000000001E-3</c:v>
                </c:pt>
                <c:pt idx="69">
                  <c:v>4.6595249999999994E-3</c:v>
                </c:pt>
                <c:pt idx="70">
                  <c:v>4.7472750000000005E-3</c:v>
                </c:pt>
                <c:pt idx="71">
                  <c:v>4.8262500000000007E-3</c:v>
                </c:pt>
                <c:pt idx="72">
                  <c:v>4.905225E-3</c:v>
                </c:pt>
                <c:pt idx="73">
                  <c:v>4.9841999999999994E-3</c:v>
                </c:pt>
                <c:pt idx="74">
                  <c:v>5.0631749999999996E-3</c:v>
                </c:pt>
                <c:pt idx="75">
                  <c:v>5.1421499999999998E-3</c:v>
                </c:pt>
                <c:pt idx="76">
                  <c:v>5.2298999999999991E-3</c:v>
                </c:pt>
                <c:pt idx="77">
                  <c:v>5.3088749999999994E-3</c:v>
                </c:pt>
                <c:pt idx="78">
                  <c:v>5.3878499999999996E-3</c:v>
                </c:pt>
                <c:pt idx="79">
                  <c:v>5.4668249999999998E-3</c:v>
                </c:pt>
                <c:pt idx="80">
                  <c:v>5.5458E-3</c:v>
                </c:pt>
                <c:pt idx="81">
                  <c:v>5.6247749999999994E-3</c:v>
                </c:pt>
                <c:pt idx="82">
                  <c:v>5.7125249999999995E-3</c:v>
                </c:pt>
                <c:pt idx="83">
                  <c:v>5.7914999999999998E-3</c:v>
                </c:pt>
                <c:pt idx="84">
                  <c:v>5.8704749999999991E-3</c:v>
                </c:pt>
                <c:pt idx="85">
                  <c:v>5.9494500000000002E-3</c:v>
                </c:pt>
                <c:pt idx="86">
                  <c:v>6.0284249999999996E-3</c:v>
                </c:pt>
                <c:pt idx="87">
                  <c:v>6.1073999999999998E-3</c:v>
                </c:pt>
                <c:pt idx="88">
                  <c:v>6.1951499999999991E-3</c:v>
                </c:pt>
                <c:pt idx="89">
                  <c:v>6.2741249999999993E-3</c:v>
                </c:pt>
                <c:pt idx="90">
                  <c:v>6.3530999999999995E-3</c:v>
                </c:pt>
                <c:pt idx="91">
                  <c:v>6.4320749999999989E-3</c:v>
                </c:pt>
                <c:pt idx="92">
                  <c:v>6.5110499999999991E-3</c:v>
                </c:pt>
                <c:pt idx="93">
                  <c:v>6.5900250000000002E-3</c:v>
                </c:pt>
                <c:pt idx="94">
                  <c:v>6.6777749999999995E-3</c:v>
                </c:pt>
                <c:pt idx="95">
                  <c:v>6.7567500000000006E-3</c:v>
                </c:pt>
                <c:pt idx="96">
                  <c:v>6.835725E-3</c:v>
                </c:pt>
                <c:pt idx="97">
                  <c:v>6.9146999999999993E-3</c:v>
                </c:pt>
                <c:pt idx="98">
                  <c:v>6.9936749999999995E-3</c:v>
                </c:pt>
                <c:pt idx="99">
                  <c:v>7.0726500000000006E-3</c:v>
                </c:pt>
                <c:pt idx="100">
                  <c:v>7.1603999999999991E-3</c:v>
                </c:pt>
                <c:pt idx="101">
                  <c:v>7.2393749999999993E-3</c:v>
                </c:pt>
                <c:pt idx="102">
                  <c:v>7.3183499999999986E-3</c:v>
                </c:pt>
                <c:pt idx="103">
                  <c:v>7.3973249999999989E-3</c:v>
                </c:pt>
                <c:pt idx="104">
                  <c:v>7.4763E-3</c:v>
                </c:pt>
                <c:pt idx="105">
                  <c:v>7.5552750000000002E-3</c:v>
                </c:pt>
                <c:pt idx="106">
                  <c:v>7.6430250000000003E-3</c:v>
                </c:pt>
                <c:pt idx="107">
                  <c:v>7.7219999999999997E-3</c:v>
                </c:pt>
                <c:pt idx="108">
                  <c:v>7.8009749999999991E-3</c:v>
                </c:pt>
                <c:pt idx="109">
                  <c:v>7.8799499999999984E-3</c:v>
                </c:pt>
                <c:pt idx="110">
                  <c:v>7.9589250000000004E-3</c:v>
                </c:pt>
                <c:pt idx="111">
                  <c:v>8.0379000000000006E-3</c:v>
                </c:pt>
                <c:pt idx="112">
                  <c:v>8.1256499999999999E-3</c:v>
                </c:pt>
                <c:pt idx="113">
                  <c:v>8.2046250000000001E-3</c:v>
                </c:pt>
                <c:pt idx="114">
                  <c:v>8.2835999999999986E-3</c:v>
                </c:pt>
                <c:pt idx="115">
                  <c:v>8.3625750000000006E-3</c:v>
                </c:pt>
                <c:pt idx="116">
                  <c:v>8.4415499999999991E-3</c:v>
                </c:pt>
                <c:pt idx="117">
                  <c:v>8.5205249999999993E-3</c:v>
                </c:pt>
                <c:pt idx="118">
                  <c:v>8.6082750000000003E-3</c:v>
                </c:pt>
                <c:pt idx="119">
                  <c:v>8.6872499999999988E-3</c:v>
                </c:pt>
                <c:pt idx="120">
                  <c:v>8.766224999999999E-3</c:v>
                </c:pt>
                <c:pt idx="121">
                  <c:v>8.8451999999999992E-3</c:v>
                </c:pt>
                <c:pt idx="122">
                  <c:v>8.9241749999999995E-3</c:v>
                </c:pt>
                <c:pt idx="123">
                  <c:v>9.0031499999999997E-3</c:v>
                </c:pt>
                <c:pt idx="124">
                  <c:v>9.090899999999999E-3</c:v>
                </c:pt>
                <c:pt idx="125">
                  <c:v>9.1698749999999992E-3</c:v>
                </c:pt>
                <c:pt idx="126">
                  <c:v>9.2488499999999994E-3</c:v>
                </c:pt>
                <c:pt idx="127">
                  <c:v>9.3278249999999997E-3</c:v>
                </c:pt>
                <c:pt idx="128">
                  <c:v>9.4067999999999999E-3</c:v>
                </c:pt>
                <c:pt idx="129">
                  <c:v>9.4857750000000001E-3</c:v>
                </c:pt>
                <c:pt idx="130">
                  <c:v>9.5735249999999977E-3</c:v>
                </c:pt>
                <c:pt idx="131">
                  <c:v>9.6525000000000014E-3</c:v>
                </c:pt>
                <c:pt idx="132">
                  <c:v>9.7314749999999998E-3</c:v>
                </c:pt>
                <c:pt idx="133">
                  <c:v>9.8104500000000001E-3</c:v>
                </c:pt>
                <c:pt idx="134">
                  <c:v>9.8894250000000003E-3</c:v>
                </c:pt>
                <c:pt idx="135">
                  <c:v>9.9683999999999988E-3</c:v>
                </c:pt>
                <c:pt idx="136">
                  <c:v>1.005615E-2</c:v>
                </c:pt>
                <c:pt idx="137">
                  <c:v>1.0135124999999998E-2</c:v>
                </c:pt>
                <c:pt idx="138">
                  <c:v>1.0214099999999999E-2</c:v>
                </c:pt>
                <c:pt idx="139">
                  <c:v>1.0293075E-2</c:v>
                </c:pt>
                <c:pt idx="140">
                  <c:v>1.0372049999999999E-2</c:v>
                </c:pt>
                <c:pt idx="141">
                  <c:v>1.0451025000000001E-2</c:v>
                </c:pt>
                <c:pt idx="142">
                  <c:v>1.0538775E-2</c:v>
                </c:pt>
                <c:pt idx="143">
                  <c:v>1.0617749999999999E-2</c:v>
                </c:pt>
                <c:pt idx="144">
                  <c:v>1.0696725000000001E-2</c:v>
                </c:pt>
                <c:pt idx="145">
                  <c:v>1.0775699999999999E-2</c:v>
                </c:pt>
                <c:pt idx="146">
                  <c:v>1.0854675000000001E-2</c:v>
                </c:pt>
                <c:pt idx="147">
                  <c:v>1.093365E-2</c:v>
                </c:pt>
                <c:pt idx="148">
                  <c:v>1.1021399999999999E-2</c:v>
                </c:pt>
                <c:pt idx="149">
                  <c:v>1.1100375000000001E-2</c:v>
                </c:pt>
                <c:pt idx="150">
                  <c:v>1.1179349999999999E-2</c:v>
                </c:pt>
                <c:pt idx="151">
                  <c:v>1.1258324999999998E-2</c:v>
                </c:pt>
                <c:pt idx="152">
                  <c:v>1.1337300000000002E-2</c:v>
                </c:pt>
                <c:pt idx="153">
                  <c:v>1.1416274999999998E-2</c:v>
                </c:pt>
                <c:pt idx="154">
                  <c:v>1.1504024999999998E-2</c:v>
                </c:pt>
                <c:pt idx="155">
                  <c:v>1.1583E-2</c:v>
                </c:pt>
                <c:pt idx="156">
                  <c:v>1.1661975E-2</c:v>
                </c:pt>
                <c:pt idx="157">
                  <c:v>1.1740949999999998E-2</c:v>
                </c:pt>
                <c:pt idx="158">
                  <c:v>1.1819925E-2</c:v>
                </c:pt>
                <c:pt idx="159">
                  <c:v>1.1907674999999998E-2</c:v>
                </c:pt>
                <c:pt idx="160">
                  <c:v>1.1986650000000001E-2</c:v>
                </c:pt>
                <c:pt idx="161">
                  <c:v>1.2065625E-2</c:v>
                </c:pt>
                <c:pt idx="162">
                  <c:v>1.2144599999999997E-2</c:v>
                </c:pt>
                <c:pt idx="163">
                  <c:v>1.2223575E-2</c:v>
                </c:pt>
                <c:pt idx="164">
                  <c:v>1.2302549999999999E-2</c:v>
                </c:pt>
                <c:pt idx="165">
                  <c:v>1.2381524999999999E-2</c:v>
                </c:pt>
                <c:pt idx="166">
                  <c:v>1.2469275E-2</c:v>
                </c:pt>
                <c:pt idx="167">
                  <c:v>1.2548249999999999E-2</c:v>
                </c:pt>
                <c:pt idx="168">
                  <c:v>1.2627224999999999E-2</c:v>
                </c:pt>
                <c:pt idx="169">
                  <c:v>1.2706199999999999E-2</c:v>
                </c:pt>
                <c:pt idx="170">
                  <c:v>1.2785174999999999E-2</c:v>
                </c:pt>
                <c:pt idx="171">
                  <c:v>1.2864149999999998E-2</c:v>
                </c:pt>
                <c:pt idx="172">
                  <c:v>1.2951899999999999E-2</c:v>
                </c:pt>
                <c:pt idx="173">
                  <c:v>1.3030874999999999E-2</c:v>
                </c:pt>
                <c:pt idx="174">
                  <c:v>1.3109850000000001E-2</c:v>
                </c:pt>
                <c:pt idx="175">
                  <c:v>1.3188824999999998E-2</c:v>
                </c:pt>
                <c:pt idx="176">
                  <c:v>1.3267799999999998E-2</c:v>
                </c:pt>
                <c:pt idx="177">
                  <c:v>1.3346774999999998E-2</c:v>
                </c:pt>
                <c:pt idx="178">
                  <c:v>1.3434524999999999E-2</c:v>
                </c:pt>
                <c:pt idx="179">
                  <c:v>1.3513500000000001E-2</c:v>
                </c:pt>
                <c:pt idx="180">
                  <c:v>1.3592475E-2</c:v>
                </c:pt>
                <c:pt idx="181">
                  <c:v>1.367145E-2</c:v>
                </c:pt>
                <c:pt idx="182">
                  <c:v>1.3750424999999997E-2</c:v>
                </c:pt>
                <c:pt idx="183">
                  <c:v>1.3829399999999999E-2</c:v>
                </c:pt>
                <c:pt idx="184">
                  <c:v>1.3917149999999998E-2</c:v>
                </c:pt>
                <c:pt idx="185">
                  <c:v>1.3996125E-2</c:v>
                </c:pt>
                <c:pt idx="186">
                  <c:v>1.40751E-2</c:v>
                </c:pt>
                <c:pt idx="187">
                  <c:v>1.4154074999999999E-2</c:v>
                </c:pt>
                <c:pt idx="188">
                  <c:v>1.4233050000000001E-2</c:v>
                </c:pt>
                <c:pt idx="189">
                  <c:v>1.4312024999999999E-2</c:v>
                </c:pt>
                <c:pt idx="190">
                  <c:v>1.4399774999999998E-2</c:v>
                </c:pt>
                <c:pt idx="191">
                  <c:v>1.4478749999999999E-2</c:v>
                </c:pt>
                <c:pt idx="192">
                  <c:v>1.4557724999999999E-2</c:v>
                </c:pt>
                <c:pt idx="193">
                  <c:v>1.4636699999999997E-2</c:v>
                </c:pt>
                <c:pt idx="194">
                  <c:v>1.4715675000000001E-2</c:v>
                </c:pt>
                <c:pt idx="195">
                  <c:v>1.4794649999999998E-2</c:v>
                </c:pt>
                <c:pt idx="196">
                  <c:v>1.48824E-2</c:v>
                </c:pt>
                <c:pt idx="197">
                  <c:v>1.4961374999999999E-2</c:v>
                </c:pt>
                <c:pt idx="198">
                  <c:v>1.5040349999999997E-2</c:v>
                </c:pt>
                <c:pt idx="199">
                  <c:v>1.5119325000000001E-2</c:v>
                </c:pt>
                <c:pt idx="200">
                  <c:v>1.5198299999999998E-2</c:v>
                </c:pt>
                <c:pt idx="201">
                  <c:v>1.5277275000000002E-2</c:v>
                </c:pt>
                <c:pt idx="202">
                  <c:v>1.5365024999999999E-2</c:v>
                </c:pt>
                <c:pt idx="203">
                  <c:v>1.5443999999999999E-2</c:v>
                </c:pt>
                <c:pt idx="204">
                  <c:v>1.5522974999999996E-2</c:v>
                </c:pt>
                <c:pt idx="205">
                  <c:v>1.5601949999999998E-2</c:v>
                </c:pt>
                <c:pt idx="206">
                  <c:v>1.5680924999999998E-2</c:v>
                </c:pt>
                <c:pt idx="207">
                  <c:v>1.5759899999999997E-2</c:v>
                </c:pt>
                <c:pt idx="208">
                  <c:v>1.5847650000000001E-2</c:v>
                </c:pt>
                <c:pt idx="209">
                  <c:v>1.5926625E-2</c:v>
                </c:pt>
                <c:pt idx="210">
                  <c:v>1.6005599999999998E-2</c:v>
                </c:pt>
                <c:pt idx="211">
                  <c:v>1.6084575E-2</c:v>
                </c:pt>
                <c:pt idx="212">
                  <c:v>1.6163549999999999E-2</c:v>
                </c:pt>
                <c:pt idx="213">
                  <c:v>1.6242524999999997E-2</c:v>
                </c:pt>
                <c:pt idx="214">
                  <c:v>1.6330274999999998E-2</c:v>
                </c:pt>
                <c:pt idx="215">
                  <c:v>1.640925E-2</c:v>
                </c:pt>
                <c:pt idx="216">
                  <c:v>1.6488225000000002E-2</c:v>
                </c:pt>
                <c:pt idx="217">
                  <c:v>1.6567199999999997E-2</c:v>
                </c:pt>
                <c:pt idx="218">
                  <c:v>1.6646174999999999E-2</c:v>
                </c:pt>
                <c:pt idx="219">
                  <c:v>1.6725150000000001E-2</c:v>
                </c:pt>
                <c:pt idx="220">
                  <c:v>1.6812899999999999E-2</c:v>
                </c:pt>
                <c:pt idx="221">
                  <c:v>1.6891875000000001E-2</c:v>
                </c:pt>
                <c:pt idx="222">
                  <c:v>1.6970849999999996E-2</c:v>
                </c:pt>
                <c:pt idx="223">
                  <c:v>1.7049825000000001E-2</c:v>
                </c:pt>
                <c:pt idx="224">
                  <c:v>1.71288E-2</c:v>
                </c:pt>
                <c:pt idx="225">
                  <c:v>1.7216550000000001E-2</c:v>
                </c:pt>
                <c:pt idx="226">
                  <c:v>1.7295524999999999E-2</c:v>
                </c:pt>
                <c:pt idx="227">
                  <c:v>1.7374499999999998E-2</c:v>
                </c:pt>
                <c:pt idx="228">
                  <c:v>1.7453475E-2</c:v>
                </c:pt>
                <c:pt idx="229">
                  <c:v>1.7532449999999998E-2</c:v>
                </c:pt>
                <c:pt idx="230">
                  <c:v>1.7611425E-2</c:v>
                </c:pt>
                <c:pt idx="231">
                  <c:v>1.7690399999999998E-2</c:v>
                </c:pt>
                <c:pt idx="232">
                  <c:v>1.7778149999999996E-2</c:v>
                </c:pt>
                <c:pt idx="233">
                  <c:v>1.7857125000000001E-2</c:v>
                </c:pt>
                <c:pt idx="234">
                  <c:v>1.7936099999999996E-2</c:v>
                </c:pt>
                <c:pt idx="235">
                  <c:v>1.8015074999999998E-2</c:v>
                </c:pt>
                <c:pt idx="236">
                  <c:v>1.809405E-2</c:v>
                </c:pt>
                <c:pt idx="237">
                  <c:v>1.8173025000000002E-2</c:v>
                </c:pt>
                <c:pt idx="238">
                  <c:v>1.8260775E-2</c:v>
                </c:pt>
                <c:pt idx="239">
                  <c:v>1.8339749999999998E-2</c:v>
                </c:pt>
                <c:pt idx="240">
                  <c:v>1.8418725E-2</c:v>
                </c:pt>
                <c:pt idx="241">
                  <c:v>1.8497699999999999E-2</c:v>
                </c:pt>
                <c:pt idx="242">
                  <c:v>1.8576674999999997E-2</c:v>
                </c:pt>
                <c:pt idx="243">
                  <c:v>1.8594225000000002E-2</c:v>
                </c:pt>
              </c:numCache>
            </c:numRef>
          </c:xVal>
          <c:yVal>
            <c:numRef>
              <c:f>'S4'!$F$7:$F$986</c:f>
              <c:numCache>
                <c:formatCode>General</c:formatCode>
                <c:ptCount val="980"/>
                <c:pt idx="0">
                  <c:v>0.11085614198454667</c:v>
                </c:pt>
                <c:pt idx="1">
                  <c:v>0.10019689756295566</c:v>
                </c:pt>
                <c:pt idx="2">
                  <c:v>0.12151538640613771</c:v>
                </c:pt>
                <c:pt idx="3">
                  <c:v>0.13643832859636512</c:v>
                </c:pt>
                <c:pt idx="4">
                  <c:v>0.16841606186113822</c:v>
                </c:pt>
                <c:pt idx="5">
                  <c:v>0.39226019471454981</c:v>
                </c:pt>
                <c:pt idx="6">
                  <c:v>0.18547085293568388</c:v>
                </c:pt>
                <c:pt idx="7">
                  <c:v>0.16202051520818359</c:v>
                </c:pt>
                <c:pt idx="8">
                  <c:v>0.17054791074545642</c:v>
                </c:pt>
                <c:pt idx="9">
                  <c:v>8.314210648841E-2</c:v>
                </c:pt>
                <c:pt idx="10">
                  <c:v>0.22384413285341154</c:v>
                </c:pt>
                <c:pt idx="11">
                  <c:v>0.11085614198454667</c:v>
                </c:pt>
                <c:pt idx="12">
                  <c:v>0.48816783941539177</c:v>
                </c:pt>
                <c:pt idx="13">
                  <c:v>1.3109505993586548</c:v>
                </c:pt>
                <c:pt idx="14">
                  <c:v>2.3489328213751537</c:v>
                </c:pt>
                <c:pt idx="15">
                  <c:v>3.2504006735363369</c:v>
                </c:pt>
                <c:pt idx="16">
                  <c:v>4.4266937332489977</c:v>
                </c:pt>
                <c:pt idx="17">
                  <c:v>5.4451831557316694</c:v>
                </c:pt>
                <c:pt idx="18">
                  <c:v>6.5275086541979093</c:v>
                </c:pt>
                <c:pt idx="19">
                  <c:v>7.5543279306819748</c:v>
                </c:pt>
                <c:pt idx="20">
                  <c:v>8.7152991631000845</c:v>
                </c:pt>
                <c:pt idx="21">
                  <c:v>9.69504989392453</c:v>
                </c:pt>
                <c:pt idx="22">
                  <c:v>10.698098250580824</c:v>
                </c:pt>
                <c:pt idx="23">
                  <c:v>12.067569845764996</c:v>
                </c:pt>
                <c:pt idx="24">
                  <c:v>13.015090144076211</c:v>
                </c:pt>
                <c:pt idx="25">
                  <c:v>14.139355532872687</c:v>
                </c:pt>
                <c:pt idx="26">
                  <c:v>15.359393506766704</c:v>
                </c:pt>
                <c:pt idx="27">
                  <c:v>16.455783269793578</c:v>
                </c:pt>
                <c:pt idx="28">
                  <c:v>17.56904757451025</c:v>
                </c:pt>
                <c:pt idx="29">
                  <c:v>18.582196471353072</c:v>
                </c:pt>
                <c:pt idx="30">
                  <c:v>19.769925931191594</c:v>
                </c:pt>
                <c:pt idx="31">
                  <c:v>21.008686117890395</c:v>
                </c:pt>
                <c:pt idx="32">
                  <c:v>22.05994116165299</c:v>
                </c:pt>
                <c:pt idx="33">
                  <c:v>23.151589659842728</c:v>
                </c:pt>
                <c:pt idx="34">
                  <c:v>24.334634748308062</c:v>
                </c:pt>
                <c:pt idx="35">
                  <c:v>25.285589496721649</c:v>
                </c:pt>
                <c:pt idx="36">
                  <c:v>26.583581767948679</c:v>
                </c:pt>
                <c:pt idx="37">
                  <c:v>27.670689453626323</c:v>
                </c:pt>
                <c:pt idx="38">
                  <c:v>28.836516739013625</c:v>
                </c:pt>
                <c:pt idx="39">
                  <c:v>29.874526693220989</c:v>
                </c:pt>
                <c:pt idx="40">
                  <c:v>31.142304282084972</c:v>
                </c:pt>
                <c:pt idx="41">
                  <c:v>32.161034299929611</c:v>
                </c:pt>
                <c:pt idx="42">
                  <c:v>33.354288314270342</c:v>
                </c:pt>
                <c:pt idx="43">
                  <c:v>34.573029110183334</c:v>
                </c:pt>
                <c:pt idx="44">
                  <c:v>35.523480357155051</c:v>
                </c:pt>
                <c:pt idx="45">
                  <c:v>36.652706179350531</c:v>
                </c:pt>
                <c:pt idx="46">
                  <c:v>38.049964565007443</c:v>
                </c:pt>
                <c:pt idx="47">
                  <c:v>39.053496557543724</c:v>
                </c:pt>
                <c:pt idx="48">
                  <c:v>40.242174148384997</c:v>
                </c:pt>
                <c:pt idx="49">
                  <c:v>41.375464873653847</c:v>
                </c:pt>
                <c:pt idx="50">
                  <c:v>42.544897570371802</c:v>
                </c:pt>
                <c:pt idx="51">
                  <c:v>43.575946104707043</c:v>
                </c:pt>
                <c:pt idx="52">
                  <c:v>44.794117325706452</c:v>
                </c:pt>
                <c:pt idx="53">
                  <c:v>45.897459993324112</c:v>
                </c:pt>
                <c:pt idx="54">
                  <c:v>47.00928429551135</c:v>
                </c:pt>
                <c:pt idx="55">
                  <c:v>48.167897773576975</c:v>
                </c:pt>
                <c:pt idx="56">
                  <c:v>49.11367466122789</c:v>
                </c:pt>
                <c:pt idx="57">
                  <c:v>50.302028064175694</c:v>
                </c:pt>
                <c:pt idx="58">
                  <c:v>51.500858903277823</c:v>
                </c:pt>
                <c:pt idx="59">
                  <c:v>52.782788390121532</c:v>
                </c:pt>
                <c:pt idx="60">
                  <c:v>53.883822816520407</c:v>
                </c:pt>
                <c:pt idx="61">
                  <c:v>54.976329437283567</c:v>
                </c:pt>
                <c:pt idx="62">
                  <c:v>56.011372142864161</c:v>
                </c:pt>
                <c:pt idx="63">
                  <c:v>57.244283392300289</c:v>
                </c:pt>
                <c:pt idx="64">
                  <c:v>58.321728972050195</c:v>
                </c:pt>
                <c:pt idx="65">
                  <c:v>59.529083407375126</c:v>
                </c:pt>
                <c:pt idx="66">
                  <c:v>60.596006281620667</c:v>
                </c:pt>
                <c:pt idx="67">
                  <c:v>61.777814135605105</c:v>
                </c:pt>
                <c:pt idx="68">
                  <c:v>62.836220872602006</c:v>
                </c:pt>
                <c:pt idx="69">
                  <c:v>63.979728112038373</c:v>
                </c:pt>
                <c:pt idx="70">
                  <c:v>65.308205954760254</c:v>
                </c:pt>
                <c:pt idx="71">
                  <c:v>66.187916968323293</c:v>
                </c:pt>
                <c:pt idx="72">
                  <c:v>67.512262355889689</c:v>
                </c:pt>
                <c:pt idx="73">
                  <c:v>68.562181794181086</c:v>
                </c:pt>
                <c:pt idx="74">
                  <c:v>69.556802654159881</c:v>
                </c:pt>
                <c:pt idx="75">
                  <c:v>70.757785254960623</c:v>
                </c:pt>
                <c:pt idx="76">
                  <c:v>71.76935383975831</c:v>
                </c:pt>
                <c:pt idx="77">
                  <c:v>72.823588417446516</c:v>
                </c:pt>
                <c:pt idx="78">
                  <c:v>73.884223966618237</c:v>
                </c:pt>
                <c:pt idx="79">
                  <c:v>75.104419318284314</c:v>
                </c:pt>
                <c:pt idx="80">
                  <c:v>76.254438174079993</c:v>
                </c:pt>
                <c:pt idx="81">
                  <c:v>77.289614878314609</c:v>
                </c:pt>
                <c:pt idx="82">
                  <c:v>78.424717466832178</c:v>
                </c:pt>
                <c:pt idx="83">
                  <c:v>79.638631148358783</c:v>
                </c:pt>
                <c:pt idx="84">
                  <c:v>80.693042330545751</c:v>
                </c:pt>
                <c:pt idx="85">
                  <c:v>81.764503344444535</c:v>
                </c:pt>
                <c:pt idx="86">
                  <c:v>82.904065081594396</c:v>
                </c:pt>
                <c:pt idx="87">
                  <c:v>83.886261880751221</c:v>
                </c:pt>
                <c:pt idx="88">
                  <c:v>85.013089021063536</c:v>
                </c:pt>
                <c:pt idx="89">
                  <c:v>86.029404308791698</c:v>
                </c:pt>
                <c:pt idx="90">
                  <c:v>87.028746954994972</c:v>
                </c:pt>
                <c:pt idx="91">
                  <c:v>88.294010357899623</c:v>
                </c:pt>
                <c:pt idx="92">
                  <c:v>89.39128674072073</c:v>
                </c:pt>
                <c:pt idx="93">
                  <c:v>90.473722966898364</c:v>
                </c:pt>
                <c:pt idx="94">
                  <c:v>91.668926974193326</c:v>
                </c:pt>
                <c:pt idx="95">
                  <c:v>92.672774379077723</c:v>
                </c:pt>
                <c:pt idx="96">
                  <c:v>93.704327659004491</c:v>
                </c:pt>
                <c:pt idx="97">
                  <c:v>94.850795076367106</c:v>
                </c:pt>
                <c:pt idx="98">
                  <c:v>95.67827338110861</c:v>
                </c:pt>
                <c:pt idx="99">
                  <c:v>96.833368379671214</c:v>
                </c:pt>
                <c:pt idx="100">
                  <c:v>97.916234706329305</c:v>
                </c:pt>
                <c:pt idx="101">
                  <c:v>98.911939585228026</c:v>
                </c:pt>
                <c:pt idx="102">
                  <c:v>100.05660133793772</c:v>
                </c:pt>
                <c:pt idx="103">
                  <c:v>101.18431624010771</c:v>
                </c:pt>
                <c:pt idx="104">
                  <c:v>102.13981321336995</c:v>
                </c:pt>
                <c:pt idx="105">
                  <c:v>103.19960651983878</c:v>
                </c:pt>
                <c:pt idx="106">
                  <c:v>104.38929532457561</c:v>
                </c:pt>
                <c:pt idx="107">
                  <c:v>105.21739805285452</c:v>
                </c:pt>
                <c:pt idx="108">
                  <c:v>106.21148828399545</c:v>
                </c:pt>
                <c:pt idx="109">
                  <c:v>107.35668167651369</c:v>
                </c:pt>
                <c:pt idx="110">
                  <c:v>108.47005199440328</c:v>
                </c:pt>
                <c:pt idx="111">
                  <c:v>109.51756634944756</c:v>
                </c:pt>
                <c:pt idx="112">
                  <c:v>110.57805049463161</c:v>
                </c:pt>
                <c:pt idx="113">
                  <c:v>111.56405932254587</c:v>
                </c:pt>
                <c:pt idx="114">
                  <c:v>112.54802952832419</c:v>
                </c:pt>
                <c:pt idx="115">
                  <c:v>113.59803401688404</c:v>
                </c:pt>
                <c:pt idx="116">
                  <c:v>114.69493170974923</c:v>
                </c:pt>
                <c:pt idx="117">
                  <c:v>115.77916254558428</c:v>
                </c:pt>
                <c:pt idx="118">
                  <c:v>116.75092063000294</c:v>
                </c:pt>
                <c:pt idx="119">
                  <c:v>117.73750088871454</c:v>
                </c:pt>
                <c:pt idx="120">
                  <c:v>118.70928922794617</c:v>
                </c:pt>
                <c:pt idx="121">
                  <c:v>119.92795705160184</c:v>
                </c:pt>
                <c:pt idx="122">
                  <c:v>120.92973713823858</c:v>
                </c:pt>
                <c:pt idx="123">
                  <c:v>121.92098555582847</c:v>
                </c:pt>
                <c:pt idx="124">
                  <c:v>122.87215445509517</c:v>
                </c:pt>
                <c:pt idx="125">
                  <c:v>123.87213871483677</c:v>
                </c:pt>
                <c:pt idx="126">
                  <c:v>124.83393761355295</c:v>
                </c:pt>
                <c:pt idx="127">
                  <c:v>125.81286906810651</c:v>
                </c:pt>
                <c:pt idx="128">
                  <c:v>126.86851049151059</c:v>
                </c:pt>
                <c:pt idx="129">
                  <c:v>127.83916236259437</c:v>
                </c:pt>
                <c:pt idx="130">
                  <c:v>128.71873839923785</c:v>
                </c:pt>
                <c:pt idx="131">
                  <c:v>129.83645403499304</c:v>
                </c:pt>
                <c:pt idx="132">
                  <c:v>130.71597771016889</c:v>
                </c:pt>
                <c:pt idx="133">
                  <c:v>131.75308443582963</c:v>
                </c:pt>
                <c:pt idx="134">
                  <c:v>132.83926142282476</c:v>
                </c:pt>
                <c:pt idx="135">
                  <c:v>133.86598613854804</c:v>
                </c:pt>
                <c:pt idx="136">
                  <c:v>134.69743089219585</c:v>
                </c:pt>
                <c:pt idx="137">
                  <c:v>135.71165742250358</c:v>
                </c:pt>
                <c:pt idx="138">
                  <c:v>136.8983990825802</c:v>
                </c:pt>
                <c:pt idx="139">
                  <c:v>138.01505424529461</c:v>
                </c:pt>
                <c:pt idx="140">
                  <c:v>138.67852954742557</c:v>
                </c:pt>
                <c:pt idx="141">
                  <c:v>139.77204887449037</c:v>
                </c:pt>
                <c:pt idx="142">
                  <c:v>140.71717065072451</c:v>
                </c:pt>
                <c:pt idx="143">
                  <c:v>141.8131204119947</c:v>
                </c:pt>
                <c:pt idx="144">
                  <c:v>142.70700999969037</c:v>
                </c:pt>
                <c:pt idx="145">
                  <c:v>143.58401051236009</c:v>
                </c:pt>
                <c:pt idx="146">
                  <c:v>144.64634420785188</c:v>
                </c:pt>
                <c:pt idx="147">
                  <c:v>145.60452394108935</c:v>
                </c:pt>
                <c:pt idx="148">
                  <c:v>146.6804595764784</c:v>
                </c:pt>
                <c:pt idx="149">
                  <c:v>147.61340918031962</c:v>
                </c:pt>
                <c:pt idx="150">
                  <c:v>148.52734901907237</c:v>
                </c:pt>
                <c:pt idx="151">
                  <c:v>149.56492236812866</c:v>
                </c:pt>
                <c:pt idx="152">
                  <c:v>150.55794621323952</c:v>
                </c:pt>
                <c:pt idx="153">
                  <c:v>151.41060577738244</c:v>
                </c:pt>
                <c:pt idx="154">
                  <c:v>152.549341731792</c:v>
                </c:pt>
                <c:pt idx="155">
                  <c:v>153.41297702463825</c:v>
                </c:pt>
                <c:pt idx="156">
                  <c:v>154.48544892859408</c:v>
                </c:pt>
                <c:pt idx="157">
                  <c:v>155.53679920712278</c:v>
                </c:pt>
                <c:pt idx="158">
                  <c:v>156.37749696622984</c:v>
                </c:pt>
                <c:pt idx="159">
                  <c:v>157.35959095210828</c:v>
                </c:pt>
                <c:pt idx="160">
                  <c:v>158.39656337835376</c:v>
                </c:pt>
                <c:pt idx="161">
                  <c:v>159.28675649738244</c:v>
                </c:pt>
                <c:pt idx="162">
                  <c:v>160.33260035491026</c:v>
                </c:pt>
                <c:pt idx="163">
                  <c:v>161.4190963265473</c:v>
                </c:pt>
                <c:pt idx="164">
                  <c:v>162.23739006476345</c:v>
                </c:pt>
                <c:pt idx="165">
                  <c:v>163.33064233786067</c:v>
                </c:pt>
                <c:pt idx="166">
                  <c:v>164.23741322567872</c:v>
                </c:pt>
                <c:pt idx="167">
                  <c:v>165.30123446814846</c:v>
                </c:pt>
                <c:pt idx="168">
                  <c:v>166.13515964239249</c:v>
                </c:pt>
                <c:pt idx="169">
                  <c:v>167.23344789275265</c:v>
                </c:pt>
                <c:pt idx="170">
                  <c:v>168.20409728222046</c:v>
                </c:pt>
                <c:pt idx="171">
                  <c:v>169.09609933392514</c:v>
                </c:pt>
                <c:pt idx="172">
                  <c:v>170.11063210581477</c:v>
                </c:pt>
                <c:pt idx="173">
                  <c:v>171.01794380470324</c:v>
                </c:pt>
                <c:pt idx="174">
                  <c:v>171.84020263961267</c:v>
                </c:pt>
                <c:pt idx="175">
                  <c:v>172.86510498218149</c:v>
                </c:pt>
                <c:pt idx="176">
                  <c:v>173.81774849265497</c:v>
                </c:pt>
                <c:pt idx="177">
                  <c:v>174.79403607394772</c:v>
                </c:pt>
                <c:pt idx="178">
                  <c:v>175.62870613078974</c:v>
                </c:pt>
                <c:pt idx="179">
                  <c:v>176.7951242697352</c:v>
                </c:pt>
                <c:pt idx="180">
                  <c:v>177.54395291049869</c:v>
                </c:pt>
                <c:pt idx="181">
                  <c:v>178.65750811291085</c:v>
                </c:pt>
                <c:pt idx="182">
                  <c:v>179.68814230898212</c:v>
                </c:pt>
                <c:pt idx="183">
                  <c:v>180.59533522641519</c:v>
                </c:pt>
                <c:pt idx="184">
                  <c:v>181.59551430921493</c:v>
                </c:pt>
                <c:pt idx="185">
                  <c:v>182.49887931448916</c:v>
                </c:pt>
                <c:pt idx="186">
                  <c:v>183.33208381159238</c:v>
                </c:pt>
                <c:pt idx="187">
                  <c:v>184.35315403635744</c:v>
                </c:pt>
                <c:pt idx="188">
                  <c:v>185.32753149273773</c:v>
                </c:pt>
                <c:pt idx="189">
                  <c:v>186.36824703915241</c:v>
                </c:pt>
                <c:pt idx="190">
                  <c:v>187.14805483155035</c:v>
                </c:pt>
                <c:pt idx="191">
                  <c:v>188.1849731514952</c:v>
                </c:pt>
                <c:pt idx="192">
                  <c:v>189.05787269953257</c:v>
                </c:pt>
                <c:pt idx="193">
                  <c:v>190.2147166732328</c:v>
                </c:pt>
                <c:pt idx="194">
                  <c:v>191.13287060735203</c:v>
                </c:pt>
                <c:pt idx="195">
                  <c:v>192.06191802166984</c:v>
                </c:pt>
                <c:pt idx="196">
                  <c:v>193.01598875270645</c:v>
                </c:pt>
                <c:pt idx="197">
                  <c:v>193.94978372866078</c:v>
                </c:pt>
                <c:pt idx="198">
                  <c:v>194.76430971716982</c:v>
                </c:pt>
                <c:pt idx="199">
                  <c:v>195.92691231901674</c:v>
                </c:pt>
                <c:pt idx="200">
                  <c:v>196.71415554255134</c:v>
                </c:pt>
                <c:pt idx="201">
                  <c:v>197.66596393677295</c:v>
                </c:pt>
                <c:pt idx="202">
                  <c:v>198.66001378349563</c:v>
                </c:pt>
                <c:pt idx="203">
                  <c:v>199.59098347305473</c:v>
                </c:pt>
                <c:pt idx="204">
                  <c:v>200.56916123411881</c:v>
                </c:pt>
                <c:pt idx="205">
                  <c:v>201.57961354010777</c:v>
                </c:pt>
                <c:pt idx="206">
                  <c:v>202.3447867024887</c:v>
                </c:pt>
                <c:pt idx="207">
                  <c:v>203.30235598077417</c:v>
                </c:pt>
                <c:pt idx="208">
                  <c:v>204.29591263701397</c:v>
                </c:pt>
                <c:pt idx="209">
                  <c:v>205.15364138802869</c:v>
                </c:pt>
                <c:pt idx="210">
                  <c:v>206.2038250778765</c:v>
                </c:pt>
                <c:pt idx="211">
                  <c:v>207.16670971100078</c:v>
                </c:pt>
                <c:pt idx="212">
                  <c:v>208.13839852387594</c:v>
                </c:pt>
                <c:pt idx="213">
                  <c:v>209.07403582791102</c:v>
                </c:pt>
                <c:pt idx="214">
                  <c:v>210.06076657348365</c:v>
                </c:pt>
                <c:pt idx="215">
                  <c:v>210.76193685053229</c:v>
                </c:pt>
                <c:pt idx="216">
                  <c:v>211.85220420345175</c:v>
                </c:pt>
                <c:pt idx="217">
                  <c:v>212.7440367046392</c:v>
                </c:pt>
                <c:pt idx="218">
                  <c:v>213.71519639658646</c:v>
                </c:pt>
                <c:pt idx="219">
                  <c:v>214.6973149131677</c:v>
                </c:pt>
                <c:pt idx="220">
                  <c:v>215.69864053928106</c:v>
                </c:pt>
                <c:pt idx="221">
                  <c:v>216.71553753923399</c:v>
                </c:pt>
                <c:pt idx="222">
                  <c:v>217.64507718137176</c:v>
                </c:pt>
                <c:pt idx="223">
                  <c:v>218.53854793318854</c:v>
                </c:pt>
                <c:pt idx="224">
                  <c:v>219.60760152913261</c:v>
                </c:pt>
                <c:pt idx="225">
                  <c:v>220.443706859906</c:v>
                </c:pt>
                <c:pt idx="226">
                  <c:v>221.43852439163169</c:v>
                </c:pt>
                <c:pt idx="227">
                  <c:v>222.47854112357822</c:v>
                </c:pt>
                <c:pt idx="228">
                  <c:v>223.17667041173621</c:v>
                </c:pt>
                <c:pt idx="229">
                  <c:v>224.157373035917</c:v>
                </c:pt>
                <c:pt idx="230">
                  <c:v>225.20467878182535</c:v>
                </c:pt>
                <c:pt idx="231">
                  <c:v>226.0447885173503</c:v>
                </c:pt>
                <c:pt idx="232">
                  <c:v>226.98141708207876</c:v>
                </c:pt>
                <c:pt idx="233">
                  <c:v>225.83229993624175</c:v>
                </c:pt>
                <c:pt idx="234">
                  <c:v>226.41846581047358</c:v>
                </c:pt>
                <c:pt idx="235">
                  <c:v>226.11678990979672</c:v>
                </c:pt>
                <c:pt idx="236">
                  <c:v>226.96872279784282</c:v>
                </c:pt>
                <c:pt idx="237">
                  <c:v>227.85946212765933</c:v>
                </c:pt>
                <c:pt idx="238">
                  <c:v>228.72060497063757</c:v>
                </c:pt>
                <c:pt idx="239">
                  <c:v>229.60552304672549</c:v>
                </c:pt>
                <c:pt idx="240">
                  <c:v>230.70910348060843</c:v>
                </c:pt>
                <c:pt idx="241">
                  <c:v>231.40835069766894</c:v>
                </c:pt>
                <c:pt idx="242">
                  <c:v>215.53438534239572</c:v>
                </c:pt>
                <c:pt idx="243">
                  <c:v>119.26073154417119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3EC-40C7-AFD9-22BEF8F5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19640"/>
        <c:axId val="413720032"/>
      </c:scatterChart>
      <c:valAx>
        <c:axId val="41371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Strain (mm)/mm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0032"/>
        <c:crosses val="autoZero"/>
        <c:crossBetween val="midCat"/>
      </c:valAx>
      <c:valAx>
        <c:axId val="41372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Stress (MPa)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19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Vs Displacement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'S1(water)(DMTA)'!$D$7:$D$985</c:f>
              <c:numCache>
                <c:formatCode>General</c:formatCode>
                <c:ptCount val="979"/>
                <c:pt idx="0">
                  <c:v>0</c:v>
                </c:pt>
                <c:pt idx="1">
                  <c:v>1.0000000000000009E-2</c:v>
                </c:pt>
                <c:pt idx="2">
                  <c:v>1.9000000000000017E-2</c:v>
                </c:pt>
                <c:pt idx="3">
                  <c:v>2.7999999999999997E-2</c:v>
                </c:pt>
                <c:pt idx="4">
                  <c:v>3.8000000000000006E-2</c:v>
                </c:pt>
                <c:pt idx="5">
                  <c:v>4.7000000000000014E-2</c:v>
                </c:pt>
                <c:pt idx="6">
                  <c:v>5.5999999999999994E-2</c:v>
                </c:pt>
                <c:pt idx="7">
                  <c:v>6.6000000000000003E-2</c:v>
                </c:pt>
                <c:pt idx="8">
                  <c:v>7.5000000000000011E-2</c:v>
                </c:pt>
                <c:pt idx="9">
                  <c:v>8.4000000000000019E-2</c:v>
                </c:pt>
                <c:pt idx="10">
                  <c:v>9.4E-2</c:v>
                </c:pt>
                <c:pt idx="11">
                  <c:v>0.10300000000000001</c:v>
                </c:pt>
                <c:pt idx="12">
                  <c:v>0.112</c:v>
                </c:pt>
                <c:pt idx="13">
                  <c:v>0.12200000000000001</c:v>
                </c:pt>
                <c:pt idx="14">
                  <c:v>0.13100000000000001</c:v>
                </c:pt>
                <c:pt idx="15">
                  <c:v>0.14000000000000001</c:v>
                </c:pt>
                <c:pt idx="16">
                  <c:v>0.15000000000000002</c:v>
                </c:pt>
                <c:pt idx="17">
                  <c:v>0.159</c:v>
                </c:pt>
                <c:pt idx="18">
                  <c:v>0.16800000000000001</c:v>
                </c:pt>
                <c:pt idx="19">
                  <c:v>0.17799999999999999</c:v>
                </c:pt>
                <c:pt idx="20">
                  <c:v>0.187</c:v>
                </c:pt>
                <c:pt idx="21">
                  <c:v>0.19600000000000001</c:v>
                </c:pt>
                <c:pt idx="22">
                  <c:v>0.20600000000000002</c:v>
                </c:pt>
                <c:pt idx="23">
                  <c:v>0.215</c:v>
                </c:pt>
                <c:pt idx="24">
                  <c:v>0.224</c:v>
                </c:pt>
                <c:pt idx="25">
                  <c:v>0.23400000000000001</c:v>
                </c:pt>
                <c:pt idx="26">
                  <c:v>0.24299999999999999</c:v>
                </c:pt>
                <c:pt idx="27">
                  <c:v>0.252</c:v>
                </c:pt>
                <c:pt idx="28">
                  <c:v>0.26200000000000001</c:v>
                </c:pt>
                <c:pt idx="29">
                  <c:v>0.27100000000000002</c:v>
                </c:pt>
                <c:pt idx="30">
                  <c:v>0.28000000000000003</c:v>
                </c:pt>
                <c:pt idx="31">
                  <c:v>0.29000000000000004</c:v>
                </c:pt>
                <c:pt idx="32">
                  <c:v>0.29899999999999999</c:v>
                </c:pt>
                <c:pt idx="33">
                  <c:v>0.308</c:v>
                </c:pt>
                <c:pt idx="34">
                  <c:v>0.318</c:v>
                </c:pt>
                <c:pt idx="35">
                  <c:v>0.32700000000000001</c:v>
                </c:pt>
                <c:pt idx="36">
                  <c:v>0.33600000000000002</c:v>
                </c:pt>
                <c:pt idx="37">
                  <c:v>0.34599999999999997</c:v>
                </c:pt>
                <c:pt idx="38">
                  <c:v>0.35499999999999998</c:v>
                </c:pt>
                <c:pt idx="39">
                  <c:v>0.36399999999999999</c:v>
                </c:pt>
                <c:pt idx="40">
                  <c:v>0.374</c:v>
                </c:pt>
                <c:pt idx="41">
                  <c:v>0.38300000000000001</c:v>
                </c:pt>
                <c:pt idx="42">
                  <c:v>0.39200000000000002</c:v>
                </c:pt>
                <c:pt idx="43">
                  <c:v>0.40200000000000002</c:v>
                </c:pt>
                <c:pt idx="44">
                  <c:v>0.41100000000000003</c:v>
                </c:pt>
                <c:pt idx="45">
                  <c:v>0.42000000000000004</c:v>
                </c:pt>
                <c:pt idx="46">
                  <c:v>0.43</c:v>
                </c:pt>
                <c:pt idx="47">
                  <c:v>0.439</c:v>
                </c:pt>
                <c:pt idx="48">
                  <c:v>0.44800000000000001</c:v>
                </c:pt>
                <c:pt idx="49">
                  <c:v>0.45800000000000002</c:v>
                </c:pt>
                <c:pt idx="50">
                  <c:v>0.46699999999999997</c:v>
                </c:pt>
                <c:pt idx="51">
                  <c:v>0.47599999999999998</c:v>
                </c:pt>
                <c:pt idx="52">
                  <c:v>0.48599999999999999</c:v>
                </c:pt>
                <c:pt idx="53">
                  <c:v>0.495</c:v>
                </c:pt>
                <c:pt idx="54">
                  <c:v>0.504</c:v>
                </c:pt>
                <c:pt idx="55">
                  <c:v>0.51400000000000001</c:v>
                </c:pt>
                <c:pt idx="56">
                  <c:v>0.52300000000000002</c:v>
                </c:pt>
                <c:pt idx="57">
                  <c:v>0.53200000000000003</c:v>
                </c:pt>
                <c:pt idx="58">
                  <c:v>0.54200000000000004</c:v>
                </c:pt>
                <c:pt idx="59">
                  <c:v>0.55100000000000005</c:v>
                </c:pt>
                <c:pt idx="60">
                  <c:v>0.56000000000000005</c:v>
                </c:pt>
                <c:pt idx="61">
                  <c:v>0.56999999999999995</c:v>
                </c:pt>
                <c:pt idx="62">
                  <c:v>0.57899999999999996</c:v>
                </c:pt>
                <c:pt idx="63">
                  <c:v>0.58799999999999997</c:v>
                </c:pt>
                <c:pt idx="64">
                  <c:v>0.59799999999999998</c:v>
                </c:pt>
                <c:pt idx="65">
                  <c:v>0.60699999999999998</c:v>
                </c:pt>
                <c:pt idx="66">
                  <c:v>0.61599999999999999</c:v>
                </c:pt>
                <c:pt idx="67">
                  <c:v>0.626</c:v>
                </c:pt>
                <c:pt idx="68">
                  <c:v>0.63500000000000001</c:v>
                </c:pt>
                <c:pt idx="69">
                  <c:v>0.64400000000000002</c:v>
                </c:pt>
                <c:pt idx="70">
                  <c:v>0.65400000000000003</c:v>
                </c:pt>
                <c:pt idx="71">
                  <c:v>0.66300000000000003</c:v>
                </c:pt>
                <c:pt idx="72">
                  <c:v>0.67200000000000004</c:v>
                </c:pt>
                <c:pt idx="73">
                  <c:v>0.68200000000000005</c:v>
                </c:pt>
                <c:pt idx="74">
                  <c:v>0.69100000000000006</c:v>
                </c:pt>
                <c:pt idx="75">
                  <c:v>0.7</c:v>
                </c:pt>
                <c:pt idx="76">
                  <c:v>0.71</c:v>
                </c:pt>
                <c:pt idx="77">
                  <c:v>0.71899999999999997</c:v>
                </c:pt>
                <c:pt idx="78">
                  <c:v>0.72799999999999998</c:v>
                </c:pt>
                <c:pt idx="79">
                  <c:v>0.73799999999999999</c:v>
                </c:pt>
                <c:pt idx="80">
                  <c:v>0.747</c:v>
                </c:pt>
                <c:pt idx="81">
                  <c:v>0.75600000000000001</c:v>
                </c:pt>
                <c:pt idx="82">
                  <c:v>0.76600000000000001</c:v>
                </c:pt>
                <c:pt idx="83">
                  <c:v>0.77500000000000002</c:v>
                </c:pt>
                <c:pt idx="84">
                  <c:v>0.78400000000000003</c:v>
                </c:pt>
                <c:pt idx="85">
                  <c:v>0.79399999999999993</c:v>
                </c:pt>
                <c:pt idx="86">
                  <c:v>0.80299999999999994</c:v>
                </c:pt>
                <c:pt idx="87">
                  <c:v>0.81199999999999994</c:v>
                </c:pt>
                <c:pt idx="88">
                  <c:v>0.82199999999999995</c:v>
                </c:pt>
                <c:pt idx="89">
                  <c:v>0.83099999999999996</c:v>
                </c:pt>
                <c:pt idx="90">
                  <c:v>0.84</c:v>
                </c:pt>
                <c:pt idx="91">
                  <c:v>0.85</c:v>
                </c:pt>
                <c:pt idx="92">
                  <c:v>0.85899999999999999</c:v>
                </c:pt>
                <c:pt idx="93">
                  <c:v>0.86799999999999999</c:v>
                </c:pt>
                <c:pt idx="94">
                  <c:v>0.878</c:v>
                </c:pt>
                <c:pt idx="95">
                  <c:v>0.88700000000000001</c:v>
                </c:pt>
                <c:pt idx="96">
                  <c:v>0.89600000000000002</c:v>
                </c:pt>
                <c:pt idx="97">
                  <c:v>0.90600000000000003</c:v>
                </c:pt>
                <c:pt idx="98">
                  <c:v>0.91499999999999992</c:v>
                </c:pt>
                <c:pt idx="99">
                  <c:v>0.92399999999999993</c:v>
                </c:pt>
                <c:pt idx="100">
                  <c:v>0.93399999999999994</c:v>
                </c:pt>
                <c:pt idx="101">
                  <c:v>0.94299999999999995</c:v>
                </c:pt>
                <c:pt idx="102">
                  <c:v>0.95199999999999996</c:v>
                </c:pt>
                <c:pt idx="103">
                  <c:v>0.96199999999999997</c:v>
                </c:pt>
                <c:pt idx="104">
                  <c:v>0.97099999999999997</c:v>
                </c:pt>
                <c:pt idx="105">
                  <c:v>0.98</c:v>
                </c:pt>
                <c:pt idx="106">
                  <c:v>0.99</c:v>
                </c:pt>
                <c:pt idx="107">
                  <c:v>0.999</c:v>
                </c:pt>
                <c:pt idx="108">
                  <c:v>1.008</c:v>
                </c:pt>
                <c:pt idx="109">
                  <c:v>1.0150000000000001</c:v>
                </c:pt>
                <c:pt idx="110">
                  <c:v>0.22500000000000001</c:v>
                </c:pt>
                <c:pt idx="111">
                  <c:v>0.22500000000000001</c:v>
                </c:pt>
                <c:pt idx="112">
                  <c:v>0.22500000000000001</c:v>
                </c:pt>
                <c:pt idx="113">
                  <c:v>0.22500000000000001</c:v>
                </c:pt>
                <c:pt idx="114">
                  <c:v>0.22500000000000001</c:v>
                </c:pt>
                <c:pt idx="115">
                  <c:v>0.22500000000000001</c:v>
                </c:pt>
                <c:pt idx="116">
                  <c:v>0.22500000000000001</c:v>
                </c:pt>
                <c:pt idx="117">
                  <c:v>0.22500000000000001</c:v>
                </c:pt>
                <c:pt idx="118">
                  <c:v>0.22500000000000001</c:v>
                </c:pt>
                <c:pt idx="119">
                  <c:v>0.22500000000000001</c:v>
                </c:pt>
                <c:pt idx="120">
                  <c:v>0.22500000000000001</c:v>
                </c:pt>
                <c:pt idx="121">
                  <c:v>0.22500000000000001</c:v>
                </c:pt>
                <c:pt idx="122">
                  <c:v>0.22500000000000001</c:v>
                </c:pt>
                <c:pt idx="123">
                  <c:v>0.22500000000000001</c:v>
                </c:pt>
                <c:pt idx="124">
                  <c:v>0.22500000000000001</c:v>
                </c:pt>
                <c:pt idx="125">
                  <c:v>0.22500000000000001</c:v>
                </c:pt>
                <c:pt idx="126">
                  <c:v>0.22500000000000001</c:v>
                </c:pt>
                <c:pt idx="127">
                  <c:v>0.22500000000000001</c:v>
                </c:pt>
                <c:pt idx="128">
                  <c:v>0.22500000000000001</c:v>
                </c:pt>
                <c:pt idx="129">
                  <c:v>0.22500000000000001</c:v>
                </c:pt>
              </c:numCache>
            </c:numRef>
          </c:xVal>
          <c:yVal>
            <c:numRef>
              <c:f>'S1(water)(DMTA)'!$E$7:$E$985</c:f>
              <c:numCache>
                <c:formatCode>General</c:formatCode>
                <c:ptCount val="979"/>
                <c:pt idx="0">
                  <c:v>0.434</c:v>
                </c:pt>
                <c:pt idx="1">
                  <c:v>0.64200000000000002</c:v>
                </c:pt>
                <c:pt idx="2">
                  <c:v>0.99299999999999999</c:v>
                </c:pt>
                <c:pt idx="3">
                  <c:v>1.556</c:v>
                </c:pt>
                <c:pt idx="4">
                  <c:v>2.1269999999999998</c:v>
                </c:pt>
                <c:pt idx="5">
                  <c:v>2.3490000000000002</c:v>
                </c:pt>
                <c:pt idx="6">
                  <c:v>2.9319999999999999</c:v>
                </c:pt>
                <c:pt idx="7">
                  <c:v>3.573</c:v>
                </c:pt>
                <c:pt idx="8">
                  <c:v>4.0430000000000001</c:v>
                </c:pt>
                <c:pt idx="9">
                  <c:v>4.4779999999999998</c:v>
                </c:pt>
                <c:pt idx="10">
                  <c:v>5.0650000000000004</c:v>
                </c:pt>
                <c:pt idx="11">
                  <c:v>5.5720000000000001</c:v>
                </c:pt>
                <c:pt idx="12">
                  <c:v>6.0279999999999996</c:v>
                </c:pt>
                <c:pt idx="13">
                  <c:v>6.6520000000000001</c:v>
                </c:pt>
                <c:pt idx="14">
                  <c:v>7.06</c:v>
                </c:pt>
                <c:pt idx="15">
                  <c:v>7.6020000000000003</c:v>
                </c:pt>
                <c:pt idx="16">
                  <c:v>8.141</c:v>
                </c:pt>
                <c:pt idx="17">
                  <c:v>8.7370000000000001</c:v>
                </c:pt>
                <c:pt idx="18">
                  <c:v>9.35</c:v>
                </c:pt>
                <c:pt idx="19">
                  <c:v>9.7799999999999994</c:v>
                </c:pt>
                <c:pt idx="20">
                  <c:v>10.385999999999999</c:v>
                </c:pt>
                <c:pt idx="21">
                  <c:v>10.865</c:v>
                </c:pt>
                <c:pt idx="22">
                  <c:v>11.455</c:v>
                </c:pt>
                <c:pt idx="23">
                  <c:v>11.946999999999999</c:v>
                </c:pt>
                <c:pt idx="24">
                  <c:v>12.484999999999999</c:v>
                </c:pt>
                <c:pt idx="25">
                  <c:v>13.122999999999999</c:v>
                </c:pt>
                <c:pt idx="26">
                  <c:v>13.548</c:v>
                </c:pt>
                <c:pt idx="27">
                  <c:v>14.218</c:v>
                </c:pt>
                <c:pt idx="28">
                  <c:v>14.691000000000001</c:v>
                </c:pt>
                <c:pt idx="29">
                  <c:v>15.21</c:v>
                </c:pt>
                <c:pt idx="30">
                  <c:v>15.82</c:v>
                </c:pt>
                <c:pt idx="31">
                  <c:v>16.506</c:v>
                </c:pt>
                <c:pt idx="32">
                  <c:v>16.873999999999999</c:v>
                </c:pt>
                <c:pt idx="33">
                  <c:v>17.274999999999999</c:v>
                </c:pt>
                <c:pt idx="34">
                  <c:v>17.901</c:v>
                </c:pt>
                <c:pt idx="35">
                  <c:v>18.667000000000002</c:v>
                </c:pt>
                <c:pt idx="36">
                  <c:v>19.050999999999998</c:v>
                </c:pt>
                <c:pt idx="37">
                  <c:v>19.798999999999999</c:v>
                </c:pt>
                <c:pt idx="38">
                  <c:v>20.152000000000001</c:v>
                </c:pt>
                <c:pt idx="39">
                  <c:v>20.898</c:v>
                </c:pt>
                <c:pt idx="40">
                  <c:v>21.254999999999999</c:v>
                </c:pt>
                <c:pt idx="41">
                  <c:v>21.905999999999999</c:v>
                </c:pt>
                <c:pt idx="42">
                  <c:v>22.4</c:v>
                </c:pt>
                <c:pt idx="43">
                  <c:v>22.754999999999999</c:v>
                </c:pt>
                <c:pt idx="44">
                  <c:v>23.356000000000002</c:v>
                </c:pt>
                <c:pt idx="45">
                  <c:v>23.995000000000001</c:v>
                </c:pt>
                <c:pt idx="46">
                  <c:v>24.402999999999999</c:v>
                </c:pt>
                <c:pt idx="47">
                  <c:v>24.954000000000001</c:v>
                </c:pt>
                <c:pt idx="48">
                  <c:v>25.581</c:v>
                </c:pt>
                <c:pt idx="49">
                  <c:v>26.096</c:v>
                </c:pt>
                <c:pt idx="50">
                  <c:v>26.683</c:v>
                </c:pt>
                <c:pt idx="51">
                  <c:v>27.34</c:v>
                </c:pt>
                <c:pt idx="52">
                  <c:v>27.814</c:v>
                </c:pt>
                <c:pt idx="53">
                  <c:v>28.361999999999998</c:v>
                </c:pt>
                <c:pt idx="54">
                  <c:v>28.919</c:v>
                </c:pt>
                <c:pt idx="55">
                  <c:v>29.492999999999999</c:v>
                </c:pt>
                <c:pt idx="56">
                  <c:v>30.007000000000001</c:v>
                </c:pt>
                <c:pt idx="57">
                  <c:v>30.577000000000002</c:v>
                </c:pt>
                <c:pt idx="58">
                  <c:v>31.132999999999999</c:v>
                </c:pt>
                <c:pt idx="59">
                  <c:v>31.709</c:v>
                </c:pt>
                <c:pt idx="60">
                  <c:v>32.347999999999999</c:v>
                </c:pt>
                <c:pt idx="61">
                  <c:v>32.817</c:v>
                </c:pt>
                <c:pt idx="62">
                  <c:v>33.314</c:v>
                </c:pt>
                <c:pt idx="63">
                  <c:v>33.83</c:v>
                </c:pt>
                <c:pt idx="64">
                  <c:v>34.415999999999997</c:v>
                </c:pt>
                <c:pt idx="65">
                  <c:v>34.875</c:v>
                </c:pt>
                <c:pt idx="66">
                  <c:v>35.53</c:v>
                </c:pt>
                <c:pt idx="67">
                  <c:v>35.942999999999998</c:v>
                </c:pt>
                <c:pt idx="68">
                  <c:v>36.648000000000003</c:v>
                </c:pt>
                <c:pt idx="69">
                  <c:v>36.887</c:v>
                </c:pt>
                <c:pt idx="70">
                  <c:v>37.54</c:v>
                </c:pt>
                <c:pt idx="71">
                  <c:v>38.530999999999999</c:v>
                </c:pt>
                <c:pt idx="72">
                  <c:v>38.883000000000003</c:v>
                </c:pt>
                <c:pt idx="73">
                  <c:v>39.661000000000001</c:v>
                </c:pt>
                <c:pt idx="74">
                  <c:v>40.034999999999997</c:v>
                </c:pt>
                <c:pt idx="75">
                  <c:v>40.685000000000002</c:v>
                </c:pt>
                <c:pt idx="76">
                  <c:v>41.195999999999998</c:v>
                </c:pt>
                <c:pt idx="77">
                  <c:v>41.847000000000001</c:v>
                </c:pt>
                <c:pt idx="78">
                  <c:v>42.237000000000002</c:v>
                </c:pt>
                <c:pt idx="79">
                  <c:v>42.768999999999998</c:v>
                </c:pt>
                <c:pt idx="80">
                  <c:v>43.353999999999999</c:v>
                </c:pt>
                <c:pt idx="81">
                  <c:v>43.868000000000002</c:v>
                </c:pt>
                <c:pt idx="82">
                  <c:v>44.436</c:v>
                </c:pt>
                <c:pt idx="83">
                  <c:v>44.963999999999999</c:v>
                </c:pt>
                <c:pt idx="84">
                  <c:v>45.628999999999998</c:v>
                </c:pt>
                <c:pt idx="85">
                  <c:v>46.087000000000003</c:v>
                </c:pt>
                <c:pt idx="86">
                  <c:v>46.701999999999998</c:v>
                </c:pt>
                <c:pt idx="87">
                  <c:v>47.271000000000001</c:v>
                </c:pt>
                <c:pt idx="88">
                  <c:v>47.658999999999999</c:v>
                </c:pt>
                <c:pt idx="89">
                  <c:v>48.378999999999998</c:v>
                </c:pt>
                <c:pt idx="90">
                  <c:v>48.774999999999999</c:v>
                </c:pt>
                <c:pt idx="91">
                  <c:v>49.326000000000001</c:v>
                </c:pt>
                <c:pt idx="92">
                  <c:v>49.926000000000002</c:v>
                </c:pt>
                <c:pt idx="93">
                  <c:v>50.412999999999997</c:v>
                </c:pt>
                <c:pt idx="94">
                  <c:v>51.13</c:v>
                </c:pt>
                <c:pt idx="95">
                  <c:v>51.578000000000003</c:v>
                </c:pt>
                <c:pt idx="96">
                  <c:v>52.128999999999998</c:v>
                </c:pt>
                <c:pt idx="97">
                  <c:v>52.521000000000001</c:v>
                </c:pt>
                <c:pt idx="98">
                  <c:v>53.006</c:v>
                </c:pt>
                <c:pt idx="99">
                  <c:v>53.713000000000001</c:v>
                </c:pt>
                <c:pt idx="100">
                  <c:v>54.195999999999998</c:v>
                </c:pt>
                <c:pt idx="101">
                  <c:v>54.929000000000002</c:v>
                </c:pt>
                <c:pt idx="102">
                  <c:v>55.218000000000004</c:v>
                </c:pt>
                <c:pt idx="103">
                  <c:v>55.847000000000001</c:v>
                </c:pt>
                <c:pt idx="104">
                  <c:v>56.402999999999999</c:v>
                </c:pt>
                <c:pt idx="105">
                  <c:v>56.883000000000003</c:v>
                </c:pt>
                <c:pt idx="106">
                  <c:v>57.402999999999999</c:v>
                </c:pt>
                <c:pt idx="107">
                  <c:v>58.149000000000001</c:v>
                </c:pt>
                <c:pt idx="108">
                  <c:v>58.570999999999998</c:v>
                </c:pt>
                <c:pt idx="109">
                  <c:v>29.056000000000001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814-4F57-8DD8-349529DF7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3720816"/>
        <c:axId val="413721208"/>
      </c:scatterChart>
      <c:valAx>
        <c:axId val="41372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Displacement (mm)</a:t>
                </a:r>
              </a:p>
            </c:rich>
          </c:tx>
          <c:layout>
            <c:manualLayout>
              <c:xMode val="edge"/>
              <c:yMode val="edge"/>
              <c:x val="0.4009501312335958"/>
              <c:y val="0.8786803732866724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1208"/>
        <c:crosses val="autoZero"/>
        <c:crossBetween val="midCat"/>
        <c:majorUnit val="0.2"/>
      </c:valAx>
      <c:valAx>
        <c:axId val="413721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(N)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72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219075</xdr:colOff>
      <xdr:row>5</xdr:row>
      <xdr:rowOff>38100</xdr:rowOff>
    </xdr:from>
    <xdr:to>
      <xdr:col>17</xdr:col>
      <xdr:colOff>95250</xdr:colOff>
      <xdr:row>19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876300</xdr:colOff>
      <xdr:row>22</xdr:row>
      <xdr:rowOff>161925</xdr:rowOff>
    </xdr:from>
    <xdr:to>
      <xdr:col>15</xdr:col>
      <xdr:colOff>304800</xdr:colOff>
      <xdr:row>37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419099</xdr:colOff>
      <xdr:row>17</xdr:row>
      <xdr:rowOff>9524</xdr:rowOff>
    </xdr:from>
    <xdr:to>
      <xdr:col>29</xdr:col>
      <xdr:colOff>238124</xdr:colOff>
      <xdr:row>45</xdr:row>
      <xdr:rowOff>95249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19</xdr:row>
      <xdr:rowOff>57150</xdr:rowOff>
    </xdr:from>
    <xdr:to>
      <xdr:col>26</xdr:col>
      <xdr:colOff>19049</xdr:colOff>
      <xdr:row>42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571500</xdr:colOff>
      <xdr:row>47</xdr:row>
      <xdr:rowOff>136072</xdr:rowOff>
    </xdr:from>
    <xdr:to>
      <xdr:col>30</xdr:col>
      <xdr:colOff>25854</xdr:colOff>
      <xdr:row>76</xdr:row>
      <xdr:rowOff>40821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184668</xdr:colOff>
      <xdr:row>0</xdr:row>
      <xdr:rowOff>92650</xdr:rowOff>
    </xdr:from>
    <xdr:to>
      <xdr:col>19</xdr:col>
      <xdr:colOff>207818</xdr:colOff>
      <xdr:row>23</xdr:row>
      <xdr:rowOff>58317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276419</xdr:colOff>
      <xdr:row>47</xdr:row>
      <xdr:rowOff>172616</xdr:rowOff>
    </xdr:from>
    <xdr:to>
      <xdr:col>16</xdr:col>
      <xdr:colOff>581219</xdr:colOff>
      <xdr:row>76</xdr:row>
      <xdr:rowOff>67841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12</xdr:col>
      <xdr:colOff>194387</xdr:colOff>
      <xdr:row>70</xdr:row>
      <xdr:rowOff>97194</xdr:rowOff>
    </xdr:from>
    <xdr:ext cx="898195" cy="342786"/>
    <xdr:sp macro="" textlink="">
      <xdr:nvSpPr>
        <xdr:cNvPr id="2" name="TextBox 1"/>
        <xdr:cNvSpPr txBox="1"/>
      </xdr:nvSpPr>
      <xdr:spPr>
        <a:xfrm>
          <a:off x="8164285" y="12800434"/>
          <a:ext cx="898195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/>
            <a:t>Alumina</a:t>
          </a:r>
        </a:p>
      </xdr:txBody>
    </xdr:sp>
    <xdr:clientData/>
  </xdr:oneCellAnchor>
  <xdr:twoCellAnchor>
    <xdr:from>
      <xdr:col>23</xdr:col>
      <xdr:colOff>165229</xdr:colOff>
      <xdr:row>0</xdr:row>
      <xdr:rowOff>194387</xdr:rowOff>
    </xdr:from>
    <xdr:to>
      <xdr:col>32</xdr:col>
      <xdr:colOff>207819</xdr:colOff>
      <xdr:row>24</xdr:row>
      <xdr:rowOff>106912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583405</xdr:colOff>
      <xdr:row>23</xdr:row>
      <xdr:rowOff>166687</xdr:rowOff>
    </xdr:from>
    <xdr:to>
      <xdr:col>38</xdr:col>
      <xdr:colOff>369092</xdr:colOff>
      <xdr:row>45</xdr:row>
      <xdr:rowOff>134778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80</xdr:row>
      <xdr:rowOff>0</xdr:rowOff>
    </xdr:from>
    <xdr:to>
      <xdr:col>14</xdr:col>
      <xdr:colOff>80962</xdr:colOff>
      <xdr:row>99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81</xdr:row>
      <xdr:rowOff>0</xdr:rowOff>
    </xdr:from>
    <xdr:to>
      <xdr:col>30</xdr:col>
      <xdr:colOff>61573</xdr:colOff>
      <xdr:row>109</xdr:row>
      <xdr:rowOff>95249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0.49185</cdr:x>
      <cdr:y>0.78785</cdr:y>
    </cdr:from>
    <cdr:to>
      <cdr:x>0.6239</cdr:x>
      <cdr:y>0.8497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45685" y="4366239"/>
          <a:ext cx="898195" cy="342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/>
            <a:t>Alumina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18</xdr:row>
      <xdr:rowOff>161925</xdr:rowOff>
    </xdr:from>
    <xdr:to>
      <xdr:col>22</xdr:col>
      <xdr:colOff>523875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11</xdr:row>
      <xdr:rowOff>0</xdr:rowOff>
    </xdr:from>
    <xdr:to>
      <xdr:col>22</xdr:col>
      <xdr:colOff>523875</xdr:colOff>
      <xdr:row>18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10</xdr:row>
      <xdr:rowOff>0</xdr:rowOff>
    </xdr:from>
    <xdr:to>
      <xdr:col>22</xdr:col>
      <xdr:colOff>523875</xdr:colOff>
      <xdr:row>17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9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428624</xdr:colOff>
      <xdr:row>8</xdr:row>
      <xdr:rowOff>47625</xdr:rowOff>
    </xdr:from>
    <xdr:to>
      <xdr:col>30</xdr:col>
      <xdr:colOff>495299</xdr:colOff>
      <xdr:row>21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200024</xdr:colOff>
      <xdr:row>18</xdr:row>
      <xdr:rowOff>28574</xdr:rowOff>
    </xdr:from>
    <xdr:to>
      <xdr:col>29</xdr:col>
      <xdr:colOff>19049</xdr:colOff>
      <xdr:row>46</xdr:row>
      <xdr:rowOff>114299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2</xdr:row>
      <xdr:rowOff>95250</xdr:rowOff>
    </xdr:from>
    <xdr:to>
      <xdr:col>15</xdr:col>
      <xdr:colOff>590550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180975</xdr:colOff>
      <xdr:row>19</xdr:row>
      <xdr:rowOff>28575</xdr:rowOff>
    </xdr:from>
    <xdr:to>
      <xdr:col>16</xdr:col>
      <xdr:colOff>57150</xdr:colOff>
      <xdr:row>33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4</xdr:row>
      <xdr:rowOff>114300</xdr:rowOff>
    </xdr:from>
    <xdr:to>
      <xdr:col>16</xdr:col>
      <xdr:colOff>161925</xdr:colOff>
      <xdr:row>19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23</xdr:row>
      <xdr:rowOff>0</xdr:rowOff>
    </xdr:from>
    <xdr:to>
      <xdr:col>16</xdr:col>
      <xdr:colOff>409575</xdr:colOff>
      <xdr:row>37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819150</xdr:colOff>
      <xdr:row>3</xdr:row>
      <xdr:rowOff>161925</xdr:rowOff>
    </xdr:from>
    <xdr:to>
      <xdr:col>15</xdr:col>
      <xdr:colOff>247650</xdr:colOff>
      <xdr:row>18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942975</xdr:colOff>
      <xdr:row>21</xdr:row>
      <xdr:rowOff>171450</xdr:rowOff>
    </xdr:from>
    <xdr:to>
      <xdr:col>15</xdr:col>
      <xdr:colOff>371475</xdr:colOff>
      <xdr:row>36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342900</xdr:colOff>
      <xdr:row>19</xdr:row>
      <xdr:rowOff>57150</xdr:rowOff>
    </xdr:from>
    <xdr:to>
      <xdr:col>26</xdr:col>
      <xdr:colOff>19049</xdr:colOff>
      <xdr:row>42</xdr:row>
      <xdr:rowOff>171449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18</xdr:row>
      <xdr:rowOff>161925</xdr:rowOff>
    </xdr:from>
    <xdr:to>
      <xdr:col>22</xdr:col>
      <xdr:colOff>523875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18</xdr:row>
      <xdr:rowOff>161925</xdr:rowOff>
    </xdr:from>
    <xdr:to>
      <xdr:col>22</xdr:col>
      <xdr:colOff>523875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219075</xdr:colOff>
      <xdr:row>18</xdr:row>
      <xdr:rowOff>161925</xdr:rowOff>
    </xdr:from>
    <xdr:to>
      <xdr:col>22</xdr:col>
      <xdr:colOff>523875</xdr:colOff>
      <xdr:row>33</xdr:row>
      <xdr:rowOff>47625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314325</xdr:colOff>
      <xdr:row>2</xdr:row>
      <xdr:rowOff>47625</xdr:rowOff>
    </xdr:from>
    <xdr:to>
      <xdr:col>23</xdr:col>
      <xdr:colOff>9525</xdr:colOff>
      <xdr:row>16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371474</xdr:colOff>
      <xdr:row>18</xdr:row>
      <xdr:rowOff>95250</xdr:rowOff>
    </xdr:from>
    <xdr:to>
      <xdr:col>30</xdr:col>
      <xdr:colOff>438149</xdr:colOff>
      <xdr:row>46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8/Desktop/Flexure%20and%20Short%20beam/Hygrothermal%20Degradation_04062015/T11_Flexure/T11_06032015_Al2O3_Fl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k8/Desktop/Flexure%20and%20Short%20beam/Fuzzy%20Fiber%20data/T13_07012015_Al2O3_Fl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1"/>
      <sheetName val="S2"/>
      <sheetName val="S3"/>
      <sheetName val="S4"/>
      <sheetName val="S5"/>
      <sheetName val="S6"/>
      <sheetName val="S7"/>
      <sheetName val="Comparison Graphs"/>
    </sheetNames>
    <sheetDataSet>
      <sheetData sheetId="0">
        <row r="7">
          <cell r="F7">
            <v>0.13821292844870264</v>
          </cell>
          <cell r="G7">
            <v>0</v>
          </cell>
        </row>
        <row r="8">
          <cell r="F8">
            <v>0.47270232600327694</v>
          </cell>
          <cell r="G8">
            <v>8.2800000000000075E-5</v>
          </cell>
        </row>
        <row r="9">
          <cell r="F9">
            <v>1.3939955799767614</v>
          </cell>
          <cell r="G9">
            <v>1.6560000000000004E-4</v>
          </cell>
        </row>
        <row r="10">
          <cell r="F10">
            <v>2.4033116213451247</v>
          </cell>
          <cell r="G10">
            <v>2.4839999999999997E-4</v>
          </cell>
        </row>
        <row r="11">
          <cell r="F11">
            <v>3.3244045994670932</v>
          </cell>
          <cell r="G11">
            <v>3.3120000000000008E-4</v>
          </cell>
        </row>
        <row r="12">
          <cell r="F12">
            <v>4.3675324919388654</v>
          </cell>
          <cell r="G12">
            <v>4.232000000000001E-4</v>
          </cell>
        </row>
        <row r="13">
          <cell r="F13">
            <v>5.3685226971320867</v>
          </cell>
          <cell r="G13">
            <v>5.0600000000000005E-4</v>
          </cell>
        </row>
        <row r="14">
          <cell r="F14">
            <v>6.2993314665667235</v>
          </cell>
          <cell r="G14">
            <v>5.8880000000000011E-4</v>
          </cell>
        </row>
        <row r="15">
          <cell r="F15">
            <v>7.3742097766956638</v>
          </cell>
          <cell r="G15">
            <v>6.7160000000000006E-4</v>
          </cell>
        </row>
        <row r="16">
          <cell r="F16">
            <v>8.4409759005923739</v>
          </cell>
          <cell r="G16">
            <v>7.5440000000000012E-4</v>
          </cell>
        </row>
        <row r="17">
          <cell r="F17">
            <v>9.4275599003211195</v>
          </cell>
          <cell r="G17">
            <v>8.3720000000000018E-4</v>
          </cell>
        </row>
        <row r="18">
          <cell r="F18">
            <v>10.377962093509073</v>
          </cell>
          <cell r="G18">
            <v>9.2920000000000025E-4</v>
          </cell>
        </row>
        <row r="19">
          <cell r="F19">
            <v>11.47646498534777</v>
          </cell>
          <cell r="G19">
            <v>1.0120000000000001E-3</v>
          </cell>
        </row>
        <row r="20">
          <cell r="F20">
            <v>12.312643107759865</v>
          </cell>
          <cell r="G20">
            <v>1.0948000000000002E-3</v>
          </cell>
        </row>
        <row r="21">
          <cell r="F21">
            <v>13.4269771936333</v>
          </cell>
          <cell r="G21">
            <v>1.1776000000000002E-3</v>
          </cell>
        </row>
        <row r="22">
          <cell r="F22">
            <v>14.443139901444312</v>
          </cell>
          <cell r="G22">
            <v>1.2604000000000001E-3</v>
          </cell>
        </row>
        <row r="23">
          <cell r="F23">
            <v>15.547281773608635</v>
          </cell>
          <cell r="G23">
            <v>1.3432000000000001E-3</v>
          </cell>
        </row>
        <row r="24">
          <cell r="F24">
            <v>16.393075612671772</v>
          </cell>
          <cell r="G24">
            <v>1.4352000000000002E-3</v>
          </cell>
        </row>
        <row r="25">
          <cell r="F25">
            <v>17.455018495176986</v>
          </cell>
          <cell r="G25">
            <v>1.5180000000000003E-3</v>
          </cell>
        </row>
        <row r="26">
          <cell r="F26">
            <v>18.867083996266903</v>
          </cell>
          <cell r="G26">
            <v>1.6008000000000003E-3</v>
          </cell>
        </row>
        <row r="27">
          <cell r="F27">
            <v>19.792773385522917</v>
          </cell>
          <cell r="G27">
            <v>1.6836000000000002E-3</v>
          </cell>
        </row>
        <row r="28">
          <cell r="F28">
            <v>20.724398346853683</v>
          </cell>
          <cell r="G28">
            <v>1.7664000000000004E-3</v>
          </cell>
        </row>
        <row r="29">
          <cell r="F29">
            <v>21.655957054510178</v>
          </cell>
          <cell r="G29">
            <v>1.8492000000000001E-3</v>
          </cell>
        </row>
        <row r="30">
          <cell r="F30">
            <v>22.917484851162019</v>
          </cell>
          <cell r="G30">
            <v>1.9412000000000001E-3</v>
          </cell>
        </row>
        <row r="31">
          <cell r="F31">
            <v>24.056977708057417</v>
          </cell>
          <cell r="G31">
            <v>2.0240000000000002E-3</v>
          </cell>
        </row>
        <row r="32">
          <cell r="F32">
            <v>25.042341741366982</v>
          </cell>
          <cell r="G32">
            <v>2.1068000000000003E-3</v>
          </cell>
        </row>
        <row r="33">
          <cell r="F33">
            <v>26.04764838749951</v>
          </cell>
          <cell r="G33">
            <v>2.1896000000000003E-3</v>
          </cell>
        </row>
        <row r="34">
          <cell r="F34">
            <v>26.994877236337171</v>
          </cell>
          <cell r="G34">
            <v>2.2724000000000004E-3</v>
          </cell>
        </row>
        <row r="35">
          <cell r="F35">
            <v>28.338135095853744</v>
          </cell>
          <cell r="G35">
            <v>2.3552000000000004E-3</v>
          </cell>
        </row>
        <row r="36">
          <cell r="F36">
            <v>29.265112313646974</v>
          </cell>
          <cell r="G36">
            <v>2.4472000000000005E-3</v>
          </cell>
        </row>
        <row r="37">
          <cell r="F37">
            <v>30.444192256811597</v>
          </cell>
          <cell r="G37">
            <v>2.5300000000000006E-3</v>
          </cell>
        </row>
        <row r="38">
          <cell r="F38">
            <v>31.233164603355444</v>
          </cell>
          <cell r="G38">
            <v>2.6128000000000002E-3</v>
          </cell>
        </row>
        <row r="39">
          <cell r="F39">
            <v>32.50013026943661</v>
          </cell>
          <cell r="G39">
            <v>2.6956000000000003E-3</v>
          </cell>
        </row>
        <row r="40">
          <cell r="F40">
            <v>33.493017414917759</v>
          </cell>
          <cell r="G40">
            <v>2.7783999999999999E-3</v>
          </cell>
        </row>
        <row r="41">
          <cell r="F41">
            <v>34.617855066533039</v>
          </cell>
          <cell r="G41">
            <v>2.8612000000000004E-3</v>
          </cell>
        </row>
        <row r="42">
          <cell r="F42">
            <v>35.902496410473006</v>
          </cell>
          <cell r="G42">
            <v>2.9532000000000004E-3</v>
          </cell>
        </row>
        <row r="43">
          <cell r="F43">
            <v>36.735238842781122</v>
          </cell>
          <cell r="G43">
            <v>3.0360000000000005E-3</v>
          </cell>
        </row>
        <row r="44">
          <cell r="F44">
            <v>37.899912824777637</v>
          </cell>
          <cell r="G44">
            <v>3.1188000000000006E-3</v>
          </cell>
        </row>
        <row r="45">
          <cell r="F45">
            <v>38.544607132545309</v>
          </cell>
          <cell r="G45">
            <v>3.2016000000000006E-3</v>
          </cell>
        </row>
        <row r="46">
          <cell r="F46">
            <v>40.033139245741189</v>
          </cell>
          <cell r="G46">
            <v>3.2844000000000003E-3</v>
          </cell>
        </row>
        <row r="47">
          <cell r="F47">
            <v>40.927722995413987</v>
          </cell>
          <cell r="G47">
            <v>3.3672000000000003E-3</v>
          </cell>
        </row>
        <row r="48">
          <cell r="F48">
            <v>41.674172837953137</v>
          </cell>
          <cell r="G48">
            <v>3.4592000000000008E-3</v>
          </cell>
        </row>
        <row r="49">
          <cell r="F49">
            <v>42.998588775703183</v>
          </cell>
          <cell r="G49">
            <v>3.5420000000000009E-3</v>
          </cell>
        </row>
        <row r="50">
          <cell r="F50">
            <v>44.107016853354096</v>
          </cell>
          <cell r="G50">
            <v>3.6248000000000001E-3</v>
          </cell>
        </row>
        <row r="51">
          <cell r="F51">
            <v>45.055459792398999</v>
          </cell>
          <cell r="G51">
            <v>3.7075999999999997E-3</v>
          </cell>
        </row>
        <row r="52">
          <cell r="F52">
            <v>46.015872672182681</v>
          </cell>
          <cell r="G52">
            <v>3.7904000000000006E-3</v>
          </cell>
        </row>
        <row r="53">
          <cell r="F53">
            <v>46.976260779882935</v>
          </cell>
          <cell r="G53">
            <v>3.8731999999999998E-3</v>
          </cell>
        </row>
        <row r="54">
          <cell r="F54">
            <v>48.124409865799315</v>
          </cell>
          <cell r="G54">
            <v>3.9652000000000003E-3</v>
          </cell>
        </row>
        <row r="55">
          <cell r="F55">
            <v>49.218691358546877</v>
          </cell>
          <cell r="G55">
            <v>4.0480000000000004E-3</v>
          </cell>
        </row>
        <row r="56">
          <cell r="F56">
            <v>50.296954156276421</v>
          </cell>
          <cell r="G56">
            <v>4.1308000000000004E-3</v>
          </cell>
        </row>
        <row r="57">
          <cell r="F57">
            <v>51.349206267735596</v>
          </cell>
          <cell r="G57">
            <v>4.2136000000000005E-3</v>
          </cell>
        </row>
        <row r="58">
          <cell r="F58">
            <v>52.349464710083446</v>
          </cell>
          <cell r="G58">
            <v>4.2963999999999997E-3</v>
          </cell>
        </row>
        <row r="59">
          <cell r="F59">
            <v>53.487634351430849</v>
          </cell>
          <cell r="G59">
            <v>4.3792000000000006E-3</v>
          </cell>
        </row>
        <row r="60">
          <cell r="F60">
            <v>54.695608582035277</v>
          </cell>
          <cell r="G60">
            <v>4.4711999999999998E-3</v>
          </cell>
        </row>
        <row r="61">
          <cell r="F61">
            <v>55.631856090454697</v>
          </cell>
          <cell r="G61">
            <v>4.5539999999999999E-3</v>
          </cell>
        </row>
        <row r="62">
          <cell r="F62">
            <v>56.771974338582012</v>
          </cell>
          <cell r="G62">
            <v>4.6367999999999999E-3</v>
          </cell>
        </row>
        <row r="63">
          <cell r="F63">
            <v>57.696212595761537</v>
          </cell>
          <cell r="G63">
            <v>4.7196000000000009E-3</v>
          </cell>
        </row>
        <row r="64">
          <cell r="F64">
            <v>58.472542568093857</v>
          </cell>
          <cell r="G64">
            <v>4.8024000000000009E-3</v>
          </cell>
        </row>
        <row r="65">
          <cell r="F65">
            <v>59.283369309925533</v>
          </cell>
          <cell r="G65">
            <v>4.8484000000000001E-3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F7">
            <v>8.5609684947560612E-3</v>
          </cell>
          <cell r="G7">
            <v>0</v>
          </cell>
        </row>
        <row r="8">
          <cell r="F8">
            <v>0.1819205805135663</v>
          </cell>
          <cell r="G8">
            <v>0</v>
          </cell>
        </row>
        <row r="9">
          <cell r="F9">
            <v>5.7786537339603421E-2</v>
          </cell>
          <cell r="G9">
            <v>0</v>
          </cell>
        </row>
        <row r="10">
          <cell r="F10">
            <v>7.4908474329115543E-2</v>
          </cell>
          <cell r="G10">
            <v>0</v>
          </cell>
        </row>
        <row r="11">
          <cell r="F11">
            <v>9.2030411318627658E-2</v>
          </cell>
          <cell r="G11">
            <v>0</v>
          </cell>
        </row>
        <row r="12">
          <cell r="F12">
            <v>8.1329200700182583E-2</v>
          </cell>
          <cell r="G12">
            <v>0</v>
          </cell>
        </row>
        <row r="13">
          <cell r="F13">
            <v>0.89884667167499166</v>
          </cell>
          <cell r="G13">
            <v>9.2374999999999996E-5</v>
          </cell>
        </row>
        <row r="14">
          <cell r="F14">
            <v>1.6370958650816456</v>
          </cell>
          <cell r="G14">
            <v>1.7551249999999996E-4</v>
          </cell>
        </row>
        <row r="15">
          <cell r="F15">
            <v>2.520777894228615</v>
          </cell>
          <cell r="G15">
            <v>2.5864999999999997E-4</v>
          </cell>
        </row>
        <row r="16">
          <cell r="F16">
            <v>3.4685597768682839</v>
          </cell>
          <cell r="G16">
            <v>3.4178749999999993E-4</v>
          </cell>
        </row>
        <row r="17">
          <cell r="F17">
            <v>4.5574604886810075</v>
          </cell>
          <cell r="G17">
            <v>4.2492500000000004E-4</v>
          </cell>
        </row>
        <row r="18">
          <cell r="F18">
            <v>5.6034591471668405</v>
          </cell>
          <cell r="G18">
            <v>5.0806250000000005E-4</v>
          </cell>
        </row>
        <row r="19">
          <cell r="F19">
            <v>6.6215027708362255</v>
          </cell>
          <cell r="G19">
            <v>6.0043749999999995E-4</v>
          </cell>
        </row>
        <row r="20">
          <cell r="F20">
            <v>7.9732110890498369</v>
          </cell>
          <cell r="G20">
            <v>6.8357499999999985E-4</v>
          </cell>
        </row>
        <row r="21">
          <cell r="F21">
            <v>8.700140419936492</v>
          </cell>
          <cell r="G21">
            <v>7.6671249999999997E-4</v>
          </cell>
        </row>
        <row r="22">
          <cell r="F22">
            <v>9.9767505773576595</v>
          </cell>
          <cell r="G22">
            <v>8.4985000000000008E-4</v>
          </cell>
        </row>
        <row r="23">
          <cell r="F23">
            <v>11.186932256191287</v>
          </cell>
          <cell r="G23">
            <v>9.3298749999999998E-4</v>
          </cell>
        </row>
        <row r="24">
          <cell r="F24">
            <v>12.059058445601123</v>
          </cell>
          <cell r="G24">
            <v>1.0161250000000001E-3</v>
          </cell>
        </row>
        <row r="25">
          <cell r="F25">
            <v>13.157750307796542</v>
          </cell>
          <cell r="G25">
            <v>1.1085000000000001E-3</v>
          </cell>
        </row>
        <row r="26">
          <cell r="F26">
            <v>14.337680022211906</v>
          </cell>
          <cell r="G26">
            <v>1.1916374999999999E-3</v>
          </cell>
        </row>
        <row r="27">
          <cell r="F27">
            <v>15.325036220175935</v>
          </cell>
          <cell r="G27">
            <v>1.2747750000000001E-3</v>
          </cell>
        </row>
        <row r="28">
          <cell r="F28">
            <v>16.483388792794528</v>
          </cell>
          <cell r="G28">
            <v>1.3579125000000004E-3</v>
          </cell>
        </row>
        <row r="29">
          <cell r="F29">
            <v>17.406423876236744</v>
          </cell>
          <cell r="G29">
            <v>1.4410499999999999E-3</v>
          </cell>
        </row>
        <row r="30">
          <cell r="F30">
            <v>18.609501974523472</v>
          </cell>
          <cell r="G30">
            <v>1.5241874999999999E-3</v>
          </cell>
        </row>
        <row r="31">
          <cell r="F31">
            <v>19.786730308663699</v>
          </cell>
          <cell r="G31">
            <v>1.6165624999999999E-3</v>
          </cell>
        </row>
        <row r="32">
          <cell r="F32">
            <v>20.916921450170033</v>
          </cell>
          <cell r="G32">
            <v>1.6997000000000002E-3</v>
          </cell>
        </row>
        <row r="33">
          <cell r="F33">
            <v>22.072683899344938</v>
          </cell>
          <cell r="G33">
            <v>1.7828375E-3</v>
          </cell>
        </row>
        <row r="34">
          <cell r="F34">
            <v>23.136431581029907</v>
          </cell>
          <cell r="G34">
            <v>1.8659750000000002E-3</v>
          </cell>
        </row>
        <row r="35">
          <cell r="F35">
            <v>24.294168259946527</v>
          </cell>
          <cell r="G35">
            <v>1.9491125E-3</v>
          </cell>
        </row>
        <row r="36">
          <cell r="F36">
            <v>25.554435253478506</v>
          </cell>
          <cell r="G36">
            <v>2.0322500000000002E-3</v>
          </cell>
        </row>
        <row r="37">
          <cell r="F37">
            <v>26.622109024968228</v>
          </cell>
          <cell r="G37">
            <v>2.1246250000000002E-3</v>
          </cell>
        </row>
        <row r="38">
          <cell r="F38">
            <v>27.529512555205162</v>
          </cell>
          <cell r="G38">
            <v>2.2077625000000004E-3</v>
          </cell>
        </row>
        <row r="39">
          <cell r="F39">
            <v>28.642058184289446</v>
          </cell>
          <cell r="G39">
            <v>2.2909000000000002E-3</v>
          </cell>
        </row>
        <row r="40">
          <cell r="F40">
            <v>29.893464980775153</v>
          </cell>
          <cell r="G40">
            <v>2.3740375E-3</v>
          </cell>
        </row>
        <row r="41">
          <cell r="F41">
            <v>30.871219532662906</v>
          </cell>
          <cell r="G41">
            <v>2.4571750000000002E-3</v>
          </cell>
        </row>
        <row r="42">
          <cell r="F42">
            <v>32.079739651421029</v>
          </cell>
          <cell r="G42">
            <v>2.5403125000000005E-3</v>
          </cell>
        </row>
        <row r="43">
          <cell r="F43">
            <v>33.127770489529198</v>
          </cell>
          <cell r="G43">
            <v>2.6326875000000005E-3</v>
          </cell>
        </row>
        <row r="44">
          <cell r="F44">
            <v>34.372486481281904</v>
          </cell>
          <cell r="G44">
            <v>2.7158249999999994E-3</v>
          </cell>
        </row>
        <row r="45">
          <cell r="F45">
            <v>35.538066137289469</v>
          </cell>
          <cell r="G45">
            <v>2.7989625000000001E-3</v>
          </cell>
        </row>
        <row r="46">
          <cell r="F46">
            <v>36.470662365918287</v>
          </cell>
          <cell r="G46">
            <v>2.8820999999999999E-3</v>
          </cell>
        </row>
        <row r="47">
          <cell r="F47">
            <v>37.557068855891004</v>
          </cell>
          <cell r="G47">
            <v>2.9652375000000005E-3</v>
          </cell>
        </row>
        <row r="48">
          <cell r="F48">
            <v>38.713937947472601</v>
          </cell>
          <cell r="G48">
            <v>3.0483749999999999E-3</v>
          </cell>
        </row>
        <row r="49">
          <cell r="F49">
            <v>39.936846778663302</v>
          </cell>
          <cell r="G49">
            <v>3.1407499999999999E-3</v>
          </cell>
        </row>
        <row r="50">
          <cell r="F50">
            <v>40.903448572207616</v>
          </cell>
          <cell r="G50">
            <v>3.2238875000000005E-3</v>
          </cell>
        </row>
        <row r="51">
          <cell r="F51">
            <v>42.055893505152291</v>
          </cell>
          <cell r="G51">
            <v>3.3070249999999995E-3</v>
          </cell>
        </row>
        <row r="52">
          <cell r="F52">
            <v>43.163425570021076</v>
          </cell>
          <cell r="G52">
            <v>3.3901625000000001E-3</v>
          </cell>
        </row>
        <row r="53">
          <cell r="F53">
            <v>44.219641702237297</v>
          </cell>
          <cell r="G53">
            <v>3.4733000000000003E-3</v>
          </cell>
        </row>
        <row r="54">
          <cell r="F54">
            <v>45.260866584021016</v>
          </cell>
          <cell r="G54">
            <v>3.5564375000000006E-3</v>
          </cell>
        </row>
        <row r="55">
          <cell r="F55">
            <v>46.385224336842718</v>
          </cell>
          <cell r="G55">
            <v>3.6488125000000006E-3</v>
          </cell>
        </row>
        <row r="56">
          <cell r="F56">
            <v>47.255482537595668</v>
          </cell>
          <cell r="G56">
            <v>3.7319500000000004E-3</v>
          </cell>
        </row>
        <row r="57">
          <cell r="F57">
            <v>48.57217936180632</v>
          </cell>
          <cell r="G57">
            <v>3.8150875000000006E-3</v>
          </cell>
        </row>
        <row r="58">
          <cell r="F58">
            <v>49.574824926382206</v>
          </cell>
          <cell r="G58">
            <v>3.898225E-3</v>
          </cell>
        </row>
        <row r="59">
          <cell r="F59">
            <v>50.803868011579759</v>
          </cell>
          <cell r="G59">
            <v>3.9813624999999993E-3</v>
          </cell>
        </row>
        <row r="60">
          <cell r="F60">
            <v>51.941029242675079</v>
          </cell>
          <cell r="G60">
            <v>4.0645000000000004E-3</v>
          </cell>
        </row>
        <row r="61">
          <cell r="F61">
            <v>52.928499632365849</v>
          </cell>
          <cell r="G61">
            <v>4.1568750000000008E-3</v>
          </cell>
        </row>
        <row r="62">
          <cell r="F62">
            <v>53.918237043202474</v>
          </cell>
          <cell r="G62">
            <v>4.2400125000000002E-3</v>
          </cell>
        </row>
        <row r="63">
          <cell r="F63">
            <v>55.251827617203986</v>
          </cell>
          <cell r="G63">
            <v>4.3231500000000004E-3</v>
          </cell>
        </row>
        <row r="64">
          <cell r="F64">
            <v>56.085615250997954</v>
          </cell>
          <cell r="G64">
            <v>4.4062874999999998E-3</v>
          </cell>
        </row>
        <row r="65">
          <cell r="F65">
            <v>56.521023119147486</v>
          </cell>
          <cell r="G65">
            <v>4.4247624999999994E-3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2"/>
      <sheetName val="S3"/>
      <sheetName val="S4"/>
      <sheetName val="S5"/>
      <sheetName val="S6"/>
      <sheetName val="Comparison Graphs"/>
    </sheetNames>
    <sheetDataSet>
      <sheetData sheetId="0">
        <row r="7">
          <cell r="F7">
            <v>5.5033939213542028E-2</v>
          </cell>
          <cell r="G7">
            <v>0</v>
          </cell>
        </row>
        <row r="8">
          <cell r="F8">
            <v>5.7654602985615457E-2</v>
          </cell>
          <cell r="G8">
            <v>0</v>
          </cell>
        </row>
        <row r="9">
          <cell r="F9">
            <v>2.6206637720734296E-3</v>
          </cell>
          <cell r="G9">
            <v>0</v>
          </cell>
        </row>
        <row r="10">
          <cell r="F10">
            <v>2.0965310176587437E-2</v>
          </cell>
          <cell r="G10">
            <v>0</v>
          </cell>
        </row>
        <row r="11">
          <cell r="F11">
            <v>2.6206637720734297E-2</v>
          </cell>
          <cell r="G11">
            <v>0</v>
          </cell>
        </row>
        <row r="12">
          <cell r="F12">
            <v>8.9102568250496617E-2</v>
          </cell>
          <cell r="G12">
            <v>0</v>
          </cell>
        </row>
        <row r="13">
          <cell r="F13">
            <v>9.958522333879033E-2</v>
          </cell>
          <cell r="G13">
            <v>0</v>
          </cell>
        </row>
        <row r="14">
          <cell r="F14">
            <v>1.3103318860367148E-2</v>
          </cell>
          <cell r="G14">
            <v>0</v>
          </cell>
        </row>
        <row r="15">
          <cell r="F15">
            <v>1.048208434703412</v>
          </cell>
          <cell r="G15">
            <v>8.2125000000000004E-5</v>
          </cell>
        </row>
        <row r="16">
          <cell r="F16">
            <v>1.7425526956754194</v>
          </cell>
          <cell r="G16">
            <v>1.6424999999999998E-4</v>
          </cell>
        </row>
        <row r="17">
          <cell r="F17">
            <v>2.8691633390558566</v>
          </cell>
          <cell r="G17">
            <v>2.4637500000000001E-4</v>
          </cell>
        </row>
        <row r="18">
          <cell r="F18">
            <v>3.9615720855510825</v>
          </cell>
          <cell r="G18">
            <v>3.3762500000000003E-4</v>
          </cell>
        </row>
        <row r="19">
          <cell r="F19">
            <v>4.6949525825871445</v>
          </cell>
          <cell r="G19">
            <v>4.1975000000000004E-4</v>
          </cell>
        </row>
        <row r="20">
          <cell r="F20">
            <v>5.8002741069542205</v>
          </cell>
          <cell r="G20">
            <v>5.0187500000000015E-4</v>
          </cell>
        </row>
        <row r="21">
          <cell r="F21">
            <v>6.8399941764890846</v>
          </cell>
          <cell r="G21">
            <v>5.840000000000001E-4</v>
          </cell>
        </row>
        <row r="22">
          <cell r="F22">
            <v>7.7460162979435427</v>
          </cell>
          <cell r="G22">
            <v>6.6612500000000016E-4</v>
          </cell>
        </row>
        <row r="23">
          <cell r="F23">
            <v>8.8457900447763027</v>
          </cell>
          <cell r="G23">
            <v>7.4825E-4</v>
          </cell>
        </row>
        <row r="24">
          <cell r="F24">
            <v>9.6782405377310869</v>
          </cell>
          <cell r="G24">
            <v>8.3950000000000008E-4</v>
          </cell>
        </row>
        <row r="25">
          <cell r="F25">
            <v>10.714958370857611</v>
          </cell>
          <cell r="G25">
            <v>9.2162500000000024E-4</v>
          </cell>
        </row>
        <row r="26">
          <cell r="F26">
            <v>12.008248074358095</v>
          </cell>
          <cell r="G26">
            <v>1.0037500000000003E-3</v>
          </cell>
        </row>
        <row r="27">
          <cell r="F27">
            <v>12.871921992082399</v>
          </cell>
          <cell r="G27">
            <v>1.0858750000000003E-3</v>
          </cell>
        </row>
        <row r="28">
          <cell r="F28">
            <v>13.897887548433101</v>
          </cell>
          <cell r="G28">
            <v>1.1680000000000002E-3</v>
          </cell>
        </row>
        <row r="29">
          <cell r="F29">
            <v>15.256337159343712</v>
          </cell>
          <cell r="G29">
            <v>1.2501250000000004E-3</v>
          </cell>
        </row>
        <row r="30">
          <cell r="F30">
            <v>16.114449655528222</v>
          </cell>
          <cell r="G30">
            <v>1.3413749999999999E-3</v>
          </cell>
        </row>
        <row r="31">
          <cell r="F31">
            <v>17.001374594074711</v>
          </cell>
          <cell r="G31">
            <v>1.4235000000000001E-3</v>
          </cell>
        </row>
        <row r="32">
          <cell r="F32">
            <v>18.097695366019369</v>
          </cell>
          <cell r="G32">
            <v>1.5056250000000002E-3</v>
          </cell>
        </row>
        <row r="33">
          <cell r="F33">
            <v>19.411240913048637</v>
          </cell>
          <cell r="G33">
            <v>1.5877500000000002E-3</v>
          </cell>
        </row>
        <row r="34">
          <cell r="F34">
            <v>20.350300324487957</v>
          </cell>
          <cell r="G34">
            <v>1.6698749999999999E-3</v>
          </cell>
        </row>
        <row r="35">
          <cell r="F35">
            <v>21.357359427320898</v>
          </cell>
          <cell r="G35">
            <v>1.7520000000000005E-3</v>
          </cell>
        </row>
        <row r="36">
          <cell r="F36">
            <v>22.513461959900607</v>
          </cell>
          <cell r="G36">
            <v>1.8432500000000005E-3</v>
          </cell>
        </row>
        <row r="37">
          <cell r="F37">
            <v>23.407808379638166</v>
          </cell>
          <cell r="G37">
            <v>1.9253750000000002E-3</v>
          </cell>
        </row>
        <row r="38">
          <cell r="F38">
            <v>24.388478283772585</v>
          </cell>
          <cell r="G38">
            <v>2.0075000000000006E-3</v>
          </cell>
        </row>
        <row r="39">
          <cell r="F39">
            <v>25.599427090955629</v>
          </cell>
          <cell r="G39">
            <v>2.0896250000000003E-3</v>
          </cell>
        </row>
        <row r="40">
          <cell r="F40">
            <v>26.485735272603545</v>
          </cell>
          <cell r="G40">
            <v>2.1717500000000005E-3</v>
          </cell>
        </row>
        <row r="41">
          <cell r="F41">
            <v>27.620636757648896</v>
          </cell>
          <cell r="G41">
            <v>2.2538750000000002E-3</v>
          </cell>
        </row>
        <row r="42">
          <cell r="F42">
            <v>28.551205836592835</v>
          </cell>
          <cell r="G42">
            <v>2.3451250000000004E-3</v>
          </cell>
        </row>
        <row r="43">
          <cell r="F43">
            <v>29.638866504402539</v>
          </cell>
          <cell r="G43">
            <v>2.4272500000000002E-3</v>
          </cell>
        </row>
        <row r="44">
          <cell r="F44">
            <v>30.852082070226299</v>
          </cell>
          <cell r="G44">
            <v>2.5093750000000003E-3</v>
          </cell>
        </row>
        <row r="45">
          <cell r="F45">
            <v>31.840172522159804</v>
          </cell>
          <cell r="G45">
            <v>2.5915000000000005E-3</v>
          </cell>
        </row>
        <row r="46">
          <cell r="F46">
            <v>32.95643683326584</v>
          </cell>
          <cell r="G46">
            <v>2.6736250000000002E-3</v>
          </cell>
        </row>
        <row r="47">
          <cell r="F47">
            <v>33.881620504391059</v>
          </cell>
          <cell r="G47">
            <v>2.75575E-3</v>
          </cell>
        </row>
        <row r="48">
          <cell r="F48">
            <v>34.981945712741592</v>
          </cell>
          <cell r="G48">
            <v>2.8470000000000001E-3</v>
          </cell>
        </row>
        <row r="49">
          <cell r="F49">
            <v>36.152994393169571</v>
          </cell>
          <cell r="G49">
            <v>2.9291250000000007E-3</v>
          </cell>
        </row>
        <row r="50">
          <cell r="F50">
            <v>37.023092994132611</v>
          </cell>
          <cell r="G50">
            <v>3.0112500000000005E-3</v>
          </cell>
        </row>
        <row r="51">
          <cell r="F51">
            <v>38.003045767125499</v>
          </cell>
          <cell r="G51">
            <v>3.0933750000000006E-3</v>
          </cell>
        </row>
        <row r="52">
          <cell r="F52">
            <v>39.550697425789267</v>
          </cell>
          <cell r="G52">
            <v>3.1755000000000004E-3</v>
          </cell>
        </row>
        <row r="53">
          <cell r="F53">
            <v>40.38390914910412</v>
          </cell>
          <cell r="G53">
            <v>3.2667500000000001E-3</v>
          </cell>
        </row>
        <row r="54">
          <cell r="F54">
            <v>41.358503137874528</v>
          </cell>
          <cell r="G54">
            <v>3.3488749999999999E-3</v>
          </cell>
        </row>
        <row r="55">
          <cell r="F55">
            <v>42.348760041816725</v>
          </cell>
          <cell r="G55">
            <v>3.4310000000000009E-3</v>
          </cell>
        </row>
        <row r="56">
          <cell r="F56">
            <v>43.396535993545996</v>
          </cell>
          <cell r="G56">
            <v>3.5131250000000002E-3</v>
          </cell>
        </row>
        <row r="57">
          <cell r="F57">
            <v>44.378880202172056</v>
          </cell>
          <cell r="G57">
            <v>3.5952500000000004E-3</v>
          </cell>
        </row>
        <row r="58">
          <cell r="F58">
            <v>45.62277944073363</v>
          </cell>
          <cell r="G58">
            <v>3.6773750000000005E-3</v>
          </cell>
        </row>
        <row r="59">
          <cell r="F59">
            <v>46.560593369138267</v>
          </cell>
          <cell r="G59">
            <v>3.7595000000000003E-3</v>
          </cell>
        </row>
        <row r="60">
          <cell r="F60">
            <v>47.445932162648901</v>
          </cell>
          <cell r="G60">
            <v>3.8507500000000004E-3</v>
          </cell>
        </row>
        <row r="61">
          <cell r="F61">
            <v>48.496176569006877</v>
          </cell>
          <cell r="G61">
            <v>3.9328749999999997E-3</v>
          </cell>
        </row>
        <row r="62">
          <cell r="F62">
            <v>49.622247433108363</v>
          </cell>
          <cell r="G62">
            <v>4.0150000000000012E-3</v>
          </cell>
        </row>
        <row r="63">
          <cell r="F63">
            <v>50.695982175808879</v>
          </cell>
          <cell r="G63">
            <v>4.0971250000000001E-3</v>
          </cell>
        </row>
        <row r="64">
          <cell r="F64">
            <v>51.759233429117501</v>
          </cell>
          <cell r="G64">
            <v>4.1792500000000007E-3</v>
          </cell>
        </row>
        <row r="65">
          <cell r="F65">
            <v>52.691697246255387</v>
          </cell>
          <cell r="G65">
            <v>4.2613750000000004E-3</v>
          </cell>
        </row>
      </sheetData>
      <sheetData sheetId="1">
        <row r="7">
          <cell r="F7">
            <v>3.3685093036355564E-2</v>
          </cell>
          <cell r="G7">
            <v>0</v>
          </cell>
        </row>
        <row r="8">
          <cell r="F8">
            <v>0.14251385515381201</v>
          </cell>
          <cell r="G8">
            <v>0</v>
          </cell>
        </row>
        <row r="9">
          <cell r="F9">
            <v>0.10882876211745643</v>
          </cell>
          <cell r="G9">
            <v>0</v>
          </cell>
        </row>
        <row r="10">
          <cell r="F10">
            <v>2.0729288022372651E-2</v>
          </cell>
          <cell r="G10">
            <v>0</v>
          </cell>
        </row>
        <row r="11">
          <cell r="F11">
            <v>0.58816147858736512</v>
          </cell>
          <cell r="G11">
            <v>8.2237499999999946E-5</v>
          </cell>
        </row>
        <row r="12">
          <cell r="F12">
            <v>1.6115273788175175</v>
          </cell>
          <cell r="G12">
            <v>1.6447500000000003E-4</v>
          </cell>
        </row>
        <row r="13">
          <cell r="F13">
            <v>2.5182011318320807</v>
          </cell>
          <cell r="G13">
            <v>2.4671250000000001E-4</v>
          </cell>
        </row>
        <row r="14">
          <cell r="F14">
            <v>3.5542898628872752</v>
          </cell>
          <cell r="G14">
            <v>3.380875E-4</v>
          </cell>
        </row>
        <row r="15">
          <cell r="F15">
            <v>4.4711261535783988</v>
          </cell>
          <cell r="G15">
            <v>4.2032499999999998E-4</v>
          </cell>
        </row>
        <row r="16">
          <cell r="F16">
            <v>5.6080476699038657</v>
          </cell>
          <cell r="G16">
            <v>5.0256249999999997E-4</v>
          </cell>
        </row>
        <row r="17">
          <cell r="F17">
            <v>6.6308879250601658</v>
          </cell>
          <cell r="G17">
            <v>5.8480000000000012E-4</v>
          </cell>
        </row>
        <row r="18">
          <cell r="F18">
            <v>7.6329083412571253</v>
          </cell>
          <cell r="G18">
            <v>6.6703750000000005E-4</v>
          </cell>
        </row>
        <row r="19">
          <cell r="F19">
            <v>8.795360949342367</v>
          </cell>
          <cell r="G19">
            <v>7.5841250000000004E-4</v>
          </cell>
        </row>
        <row r="20">
          <cell r="F20">
            <v>9.8826427355174591</v>
          </cell>
          <cell r="G20">
            <v>8.4065000000000019E-4</v>
          </cell>
        </row>
        <row r="21">
          <cell r="F21">
            <v>11.083770013573364</v>
          </cell>
          <cell r="G21">
            <v>9.2288750000000001E-4</v>
          </cell>
        </row>
        <row r="22">
          <cell r="F22">
            <v>12.077625207562789</v>
          </cell>
          <cell r="G22">
            <v>1.0051250000000002E-3</v>
          </cell>
        </row>
        <row r="23">
          <cell r="F23">
            <v>13.296672978403169</v>
          </cell>
          <cell r="G23">
            <v>1.0873625000000001E-3</v>
          </cell>
        </row>
        <row r="24">
          <cell r="F24">
            <v>14.541507615712968</v>
          </cell>
          <cell r="G24">
            <v>1.1696000000000002E-3</v>
          </cell>
        </row>
        <row r="25">
          <cell r="F25">
            <v>15.628295933024528</v>
          </cell>
          <cell r="G25">
            <v>1.2518375000000004E-3</v>
          </cell>
        </row>
        <row r="26">
          <cell r="F26">
            <v>16.865075962699802</v>
          </cell>
          <cell r="G26">
            <v>1.3432125E-3</v>
          </cell>
        </row>
        <row r="27">
          <cell r="F27">
            <v>18.013810369083529</v>
          </cell>
          <cell r="G27">
            <v>1.42545E-3</v>
          </cell>
        </row>
        <row r="28">
          <cell r="F28">
            <v>19.014891004746783</v>
          </cell>
          <cell r="G28">
            <v>1.5076875000000001E-3</v>
          </cell>
        </row>
        <row r="29">
          <cell r="F29">
            <v>20.212637444930984</v>
          </cell>
          <cell r="G29">
            <v>1.5899250000000003E-3</v>
          </cell>
        </row>
        <row r="30">
          <cell r="F30">
            <v>21.651032409080113</v>
          </cell>
          <cell r="G30">
            <v>1.6721625000000002E-3</v>
          </cell>
        </row>
        <row r="31">
          <cell r="F31">
            <v>22.543147069214079</v>
          </cell>
          <cell r="G31">
            <v>1.7544000000000004E-3</v>
          </cell>
        </row>
        <row r="32">
          <cell r="F32">
            <v>23.709460246076798</v>
          </cell>
          <cell r="G32">
            <v>1.8457750000000007E-3</v>
          </cell>
        </row>
        <row r="33">
          <cell r="F33">
            <v>24.899090826145613</v>
          </cell>
          <cell r="G33">
            <v>1.9280125000000004E-3</v>
          </cell>
        </row>
        <row r="34">
          <cell r="F34">
            <v>25.943702918208697</v>
          </cell>
          <cell r="G34">
            <v>2.0102500000000003E-3</v>
          </cell>
        </row>
        <row r="35">
          <cell r="F35">
            <v>26.996011263120806</v>
          </cell>
          <cell r="G35">
            <v>2.0924875000000003E-3</v>
          </cell>
        </row>
        <row r="36">
          <cell r="F36">
            <v>28.309636417937273</v>
          </cell>
          <cell r="G36">
            <v>2.1747250000000002E-3</v>
          </cell>
        </row>
        <row r="37">
          <cell r="F37">
            <v>29.351451971630954</v>
          </cell>
          <cell r="G37">
            <v>2.2569625000000001E-3</v>
          </cell>
        </row>
        <row r="38">
          <cell r="F38">
            <v>30.550931372387542</v>
          </cell>
          <cell r="G38">
            <v>2.3483375000000004E-3</v>
          </cell>
        </row>
        <row r="39">
          <cell r="F39">
            <v>31.680597167398915</v>
          </cell>
          <cell r="G39">
            <v>2.4305750000000004E-3</v>
          </cell>
        </row>
        <row r="40">
          <cell r="F40">
            <v>32.70152142150588</v>
          </cell>
          <cell r="G40">
            <v>2.5128125000000007E-3</v>
          </cell>
        </row>
        <row r="41">
          <cell r="F41">
            <v>34.048411542747019</v>
          </cell>
          <cell r="G41">
            <v>2.5950499999999998E-3</v>
          </cell>
        </row>
        <row r="42">
          <cell r="F42">
            <v>35.177887002141873</v>
          </cell>
          <cell r="G42">
            <v>2.6772875000000002E-3</v>
          </cell>
        </row>
        <row r="43">
          <cell r="F43">
            <v>36.452192189194186</v>
          </cell>
          <cell r="G43">
            <v>2.7595250000000001E-3</v>
          </cell>
        </row>
        <row r="44">
          <cell r="F44">
            <v>37.638325476044479</v>
          </cell>
          <cell r="G44">
            <v>2.8509E-3</v>
          </cell>
        </row>
        <row r="45">
          <cell r="F45">
            <v>38.542547509371005</v>
          </cell>
          <cell r="G45">
            <v>2.9331375000000003E-3</v>
          </cell>
        </row>
        <row r="46">
          <cell r="F46">
            <v>39.953786868802155</v>
          </cell>
          <cell r="G46">
            <v>3.0153750000000003E-3</v>
          </cell>
        </row>
        <row r="47">
          <cell r="F47">
            <v>40.9251808929587</v>
          </cell>
          <cell r="G47">
            <v>3.0976124999999998E-3</v>
          </cell>
        </row>
        <row r="48">
          <cell r="F48">
            <v>42.142287829492389</v>
          </cell>
          <cell r="G48">
            <v>3.1798500000000006E-3</v>
          </cell>
        </row>
        <row r="49">
          <cell r="F49">
            <v>43.346410103689252</v>
          </cell>
          <cell r="G49">
            <v>3.2620875000000005E-3</v>
          </cell>
        </row>
        <row r="50">
          <cell r="F50">
            <v>44.472735058148885</v>
          </cell>
          <cell r="G50">
            <v>3.3534624999999999E-3</v>
          </cell>
        </row>
        <row r="51">
          <cell r="F51">
            <v>45.477597064870999</v>
          </cell>
          <cell r="G51">
            <v>3.4357000000000012E-3</v>
          </cell>
        </row>
        <row r="52">
          <cell r="F52">
            <v>46.774704629922446</v>
          </cell>
          <cell r="G52">
            <v>3.5179375000000007E-3</v>
          </cell>
        </row>
        <row r="53">
          <cell r="F53">
            <v>47.69673034370885</v>
          </cell>
          <cell r="G53">
            <v>3.6001750000000006E-3</v>
          </cell>
        </row>
        <row r="54">
          <cell r="F54">
            <v>49.081694512536735</v>
          </cell>
          <cell r="G54">
            <v>3.6824125000000001E-3</v>
          </cell>
        </row>
        <row r="55">
          <cell r="F55">
            <v>50.070906828788864</v>
          </cell>
          <cell r="G55">
            <v>3.7646500000000005E-3</v>
          </cell>
        </row>
        <row r="56">
          <cell r="F56">
            <v>51.103912004057158</v>
          </cell>
          <cell r="G56">
            <v>3.8560250000000008E-3</v>
          </cell>
        </row>
        <row r="57">
          <cell r="F57">
            <v>52.579277929295621</v>
          </cell>
          <cell r="G57">
            <v>3.9382625000000003E-3</v>
          </cell>
        </row>
        <row r="58">
          <cell r="F58">
            <v>53.565827378005601</v>
          </cell>
          <cell r="G58">
            <v>4.0205000000000006E-3</v>
          </cell>
        </row>
        <row r="59">
          <cell r="F59">
            <v>54.707521654722967</v>
          </cell>
          <cell r="G59">
            <v>4.1027375000000001E-3</v>
          </cell>
        </row>
        <row r="60">
          <cell r="F60">
            <v>55.725066514977676</v>
          </cell>
          <cell r="G60">
            <v>4.1849750000000005E-3</v>
          </cell>
        </row>
        <row r="61">
          <cell r="F61">
            <v>56.856376462448011</v>
          </cell>
          <cell r="G61">
            <v>4.2672125E-3</v>
          </cell>
        </row>
        <row r="62">
          <cell r="F62">
            <v>57.868573056228684</v>
          </cell>
          <cell r="G62">
            <v>4.3585875000000003E-3</v>
          </cell>
        </row>
        <row r="63">
          <cell r="F63">
            <v>59.061911143983167</v>
          </cell>
          <cell r="G63">
            <v>4.4408250000000007E-3</v>
          </cell>
        </row>
        <row r="64">
          <cell r="F64">
            <v>60.164731966095218</v>
          </cell>
          <cell r="G64">
            <v>4.5230625000000002E-3</v>
          </cell>
        </row>
        <row r="65">
          <cell r="F65">
            <v>61.169428358785588</v>
          </cell>
          <cell r="G65">
            <v>4.5961624999999997E-3</v>
          </cell>
        </row>
      </sheetData>
      <sheetData sheetId="2">
        <row r="7">
          <cell r="F7">
            <v>0.44161429298610022</v>
          </cell>
          <cell r="G7">
            <v>0</v>
          </cell>
        </row>
        <row r="8">
          <cell r="F8">
            <v>4.3295518920205903E-2</v>
          </cell>
          <cell r="G8">
            <v>0</v>
          </cell>
        </row>
        <row r="9">
          <cell r="F9">
            <v>0.36656872685774333</v>
          </cell>
          <cell r="G9">
            <v>0</v>
          </cell>
        </row>
        <row r="10">
          <cell r="F10">
            <v>0.17318207568082361</v>
          </cell>
          <cell r="G10">
            <v>0</v>
          </cell>
        </row>
        <row r="11">
          <cell r="F11">
            <v>0.35790962307370217</v>
          </cell>
          <cell r="G11">
            <v>0</v>
          </cell>
        </row>
        <row r="12">
          <cell r="F12">
            <v>0.32038684000952372</v>
          </cell>
          <cell r="G12">
            <v>0</v>
          </cell>
        </row>
        <row r="13">
          <cell r="F13">
            <v>0.27997768901733155</v>
          </cell>
          <cell r="G13">
            <v>0</v>
          </cell>
        </row>
        <row r="14">
          <cell r="F14">
            <v>0.39829804306739969</v>
          </cell>
          <cell r="G14">
            <v>7.8525000000000066E-5</v>
          </cell>
        </row>
        <row r="15">
          <cell r="F15">
            <v>0.99569388511890033</v>
          </cell>
          <cell r="G15">
            <v>1.5705E-4</v>
          </cell>
        </row>
        <row r="16">
          <cell r="F16">
            <v>2.1586700408751383</v>
          </cell>
          <cell r="G16">
            <v>2.355750000000001E-4</v>
          </cell>
        </row>
        <row r="17">
          <cell r="F17">
            <v>3.1656979726985508</v>
          </cell>
          <cell r="G17">
            <v>3.1409999999999999E-4</v>
          </cell>
        </row>
        <row r="18">
          <cell r="F18">
            <v>4.2620585769304915</v>
          </cell>
          <cell r="G18">
            <v>4.0135000000000002E-4</v>
          </cell>
        </row>
        <row r="19">
          <cell r="F19">
            <v>5.0668980914645738</v>
          </cell>
          <cell r="G19">
            <v>4.798750000000001E-4</v>
          </cell>
        </row>
        <row r="20">
          <cell r="F20">
            <v>6.0015025492401533</v>
          </cell>
          <cell r="G20">
            <v>5.5840000000000002E-4</v>
          </cell>
        </row>
        <row r="21">
          <cell r="F21">
            <v>6.9273652205056004</v>
          </cell>
          <cell r="G21">
            <v>6.369250000000001E-4</v>
          </cell>
        </row>
        <row r="22">
          <cell r="F22">
            <v>8.1185701142674578</v>
          </cell>
          <cell r="G22">
            <v>7.1544999999999996E-4</v>
          </cell>
        </row>
        <row r="23">
          <cell r="F23">
            <v>9.1971560682213571</v>
          </cell>
          <cell r="G23">
            <v>7.9397500000000015E-4</v>
          </cell>
        </row>
        <row r="24">
          <cell r="F24">
            <v>10.180397969588892</v>
          </cell>
          <cell r="G24">
            <v>8.8122500000000024E-4</v>
          </cell>
        </row>
        <row r="25">
          <cell r="F25">
            <v>11.255912504133921</v>
          </cell>
          <cell r="G25">
            <v>9.597500000000001E-4</v>
          </cell>
        </row>
        <row r="26">
          <cell r="F26">
            <v>12.533253778478107</v>
          </cell>
          <cell r="G26">
            <v>1.0382750000000002E-3</v>
          </cell>
        </row>
        <row r="27">
          <cell r="F27">
            <v>13.628772372558517</v>
          </cell>
          <cell r="G27">
            <v>1.1168E-3</v>
          </cell>
        </row>
        <row r="28">
          <cell r="F28">
            <v>14.504998773087976</v>
          </cell>
          <cell r="G28">
            <v>1.1953250000000001E-3</v>
          </cell>
        </row>
        <row r="29">
          <cell r="F29">
            <v>15.386926645628998</v>
          </cell>
          <cell r="G29">
            <v>1.2738500000000002E-3</v>
          </cell>
        </row>
        <row r="30">
          <cell r="F30">
            <v>16.317741297446755</v>
          </cell>
          <cell r="G30">
            <v>1.3610999999999999E-3</v>
          </cell>
        </row>
        <row r="31">
          <cell r="F31">
            <v>17.643653804272216</v>
          </cell>
          <cell r="G31">
            <v>1.4396249999999999E-3</v>
          </cell>
        </row>
        <row r="32">
          <cell r="F32">
            <v>18.831046432471691</v>
          </cell>
          <cell r="G32">
            <v>1.51815E-3</v>
          </cell>
        </row>
        <row r="33">
          <cell r="F33">
            <v>19.79919592811337</v>
          </cell>
          <cell r="G33">
            <v>1.5966749999999999E-3</v>
          </cell>
        </row>
        <row r="34">
          <cell r="F34">
            <v>20.588500188832601</v>
          </cell>
          <cell r="G34">
            <v>1.6752000000000004E-3</v>
          </cell>
        </row>
        <row r="35">
          <cell r="F35">
            <v>21.841986995856153</v>
          </cell>
          <cell r="G35">
            <v>1.7537249999999998E-3</v>
          </cell>
        </row>
        <row r="36">
          <cell r="F36">
            <v>22.96265958009408</v>
          </cell>
          <cell r="G36">
            <v>1.8409749999999999E-3</v>
          </cell>
        </row>
        <row r="37">
          <cell r="F37">
            <v>24.014157932463863</v>
          </cell>
          <cell r="G37">
            <v>1.9195000000000002E-3</v>
          </cell>
        </row>
        <row r="38">
          <cell r="F38">
            <v>24.82629533435983</v>
          </cell>
          <cell r="G38">
            <v>1.9980250000000001E-3</v>
          </cell>
        </row>
        <row r="39">
          <cell r="F39">
            <v>25.958399139766147</v>
          </cell>
          <cell r="G39">
            <v>2.0765500000000004E-3</v>
          </cell>
        </row>
        <row r="40">
          <cell r="F40">
            <v>27.286472348625313</v>
          </cell>
          <cell r="G40">
            <v>2.1550749999999998E-3</v>
          </cell>
        </row>
        <row r="41">
          <cell r="F41">
            <v>28.084035819081947</v>
          </cell>
          <cell r="G41">
            <v>2.2336000000000001E-3</v>
          </cell>
        </row>
        <row r="42">
          <cell r="F42">
            <v>29.348441867271909</v>
          </cell>
          <cell r="G42">
            <v>2.3208500000000002E-3</v>
          </cell>
        </row>
        <row r="43">
          <cell r="F43">
            <v>30.275627436305001</v>
          </cell>
          <cell r="G43">
            <v>2.3993750000000005E-3</v>
          </cell>
        </row>
        <row r="44">
          <cell r="F44">
            <v>31.133589268670047</v>
          </cell>
          <cell r="G44">
            <v>2.4779000000000003E-3</v>
          </cell>
        </row>
        <row r="45">
          <cell r="F45">
            <v>32.691930805432797</v>
          </cell>
          <cell r="G45">
            <v>2.5564250000000006E-3</v>
          </cell>
        </row>
        <row r="46">
          <cell r="F46">
            <v>33.630499268395525</v>
          </cell>
          <cell r="G46">
            <v>2.6349500000000005E-3</v>
          </cell>
        </row>
        <row r="47">
          <cell r="F47">
            <v>34.615143130443528</v>
          </cell>
          <cell r="G47">
            <v>2.7134750000000003E-3</v>
          </cell>
        </row>
        <row r="48">
          <cell r="F48">
            <v>35.507518821684549</v>
          </cell>
          <cell r="G48">
            <v>2.7920000000000002E-3</v>
          </cell>
        </row>
        <row r="49">
          <cell r="F49">
            <v>36.762871919892639</v>
          </cell>
          <cell r="G49">
            <v>2.8792499999999999E-3</v>
          </cell>
        </row>
        <row r="50">
          <cell r="F50">
            <v>37.836732071615458</v>
          </cell>
          <cell r="G50">
            <v>2.9577749999999997E-3</v>
          </cell>
        </row>
        <row r="51">
          <cell r="F51">
            <v>38.677123065575458</v>
          </cell>
          <cell r="G51">
            <v>3.0363E-3</v>
          </cell>
        </row>
        <row r="52">
          <cell r="F52">
            <v>39.782610288765959</v>
          </cell>
          <cell r="G52">
            <v>3.1148249999999999E-3</v>
          </cell>
        </row>
        <row r="53">
          <cell r="F53">
            <v>40.839070648338534</v>
          </cell>
          <cell r="G53">
            <v>3.1933499999999997E-3</v>
          </cell>
        </row>
        <row r="54">
          <cell r="F54">
            <v>42.079792848426941</v>
          </cell>
          <cell r="G54">
            <v>3.2806000000000003E-3</v>
          </cell>
        </row>
        <row r="55">
          <cell r="F55">
            <v>42.799046005118853</v>
          </cell>
          <cell r="G55">
            <v>3.3591250000000001E-3</v>
          </cell>
        </row>
        <row r="56">
          <cell r="F56">
            <v>43.889992056099693</v>
          </cell>
          <cell r="G56">
            <v>3.43765E-3</v>
          </cell>
        </row>
        <row r="57">
          <cell r="F57">
            <v>44.903111751712316</v>
          </cell>
          <cell r="G57">
            <v>3.5161750000000003E-3</v>
          </cell>
        </row>
        <row r="58">
          <cell r="F58">
            <v>45.942139266771456</v>
          </cell>
          <cell r="G58">
            <v>3.5947000000000006E-3</v>
          </cell>
        </row>
        <row r="59">
          <cell r="F59">
            <v>46.960975073323759</v>
          </cell>
          <cell r="G59">
            <v>3.6732250000000004E-3</v>
          </cell>
        </row>
        <row r="60">
          <cell r="F60">
            <v>48.126604427688399</v>
          </cell>
          <cell r="G60">
            <v>3.7604750000000005E-3</v>
          </cell>
        </row>
        <row r="61">
          <cell r="F61">
            <v>49.15980411311277</v>
          </cell>
          <cell r="G61">
            <v>3.8390000000000008E-3</v>
          </cell>
        </row>
        <row r="62">
          <cell r="F62">
            <v>49.962505837516375</v>
          </cell>
          <cell r="G62">
            <v>3.9175249999999998E-3</v>
          </cell>
        </row>
        <row r="63">
          <cell r="F63">
            <v>51.21751146331605</v>
          </cell>
          <cell r="G63">
            <v>3.9960500000000001E-3</v>
          </cell>
        </row>
        <row r="64">
          <cell r="F64">
            <v>52.089336206206013</v>
          </cell>
          <cell r="G64">
            <v>4.0745749999999996E-3</v>
          </cell>
        </row>
        <row r="65">
          <cell r="F65">
            <v>53.12248263484085</v>
          </cell>
          <cell r="G65">
            <v>4.1530999999999998E-3</v>
          </cell>
        </row>
        <row r="66">
          <cell r="F66">
            <v>54.08924385807844</v>
          </cell>
          <cell r="G66">
            <v>4.2403500000000004E-3</v>
          </cell>
        </row>
        <row r="67">
          <cell r="F67">
            <v>55.456538089515391</v>
          </cell>
          <cell r="G67">
            <v>4.3188749999999998E-3</v>
          </cell>
        </row>
        <row r="68">
          <cell r="F68">
            <v>55.959846677517909</v>
          </cell>
          <cell r="G68">
            <v>4.3799500000000005E-3</v>
          </cell>
        </row>
      </sheetData>
      <sheetData sheetId="3">
        <row r="7">
          <cell r="F7">
            <v>0.18522952442383747</v>
          </cell>
          <cell r="G7">
            <v>0</v>
          </cell>
        </row>
        <row r="8">
          <cell r="F8">
            <v>1.1677887803356086</v>
          </cell>
          <cell r="G8">
            <v>7.8524999999999944E-5</v>
          </cell>
        </row>
        <row r="9">
          <cell r="F9">
            <v>1.8656555367294028</v>
          </cell>
          <cell r="G9">
            <v>1.5705E-4</v>
          </cell>
        </row>
        <row r="10">
          <cell r="F10">
            <v>2.8683560296678494</v>
          </cell>
          <cell r="G10">
            <v>2.3557499999999994E-4</v>
          </cell>
        </row>
        <row r="11">
          <cell r="F11">
            <v>3.6360797134003415</v>
          </cell>
          <cell r="G11">
            <v>3.1409999999999994E-4</v>
          </cell>
        </row>
        <row r="12">
          <cell r="F12">
            <v>4.6408527921960969</v>
          </cell>
          <cell r="G12">
            <v>3.9262500000000007E-4</v>
          </cell>
        </row>
        <row r="13">
          <cell r="F13">
            <v>5.6071399513330205</v>
          </cell>
          <cell r="G13">
            <v>4.7115000000000004E-4</v>
          </cell>
        </row>
        <row r="14">
          <cell r="F14">
            <v>6.6974961977180882</v>
          </cell>
          <cell r="G14">
            <v>5.5840000000000002E-4</v>
          </cell>
        </row>
        <row r="15">
          <cell r="F15">
            <v>7.6929467705978762</v>
          </cell>
          <cell r="G15">
            <v>6.3692499999999988E-4</v>
          </cell>
        </row>
        <row r="16">
          <cell r="F16">
            <v>8.7560438221366113</v>
          </cell>
          <cell r="G16">
            <v>7.1544999999999996E-4</v>
          </cell>
        </row>
        <row r="17">
          <cell r="F17">
            <v>9.7716333852315334</v>
          </cell>
          <cell r="G17">
            <v>7.9397500000000015E-4</v>
          </cell>
        </row>
        <row r="18">
          <cell r="F18">
            <v>10.929367995036026</v>
          </cell>
          <cell r="G18">
            <v>8.7250000000000012E-4</v>
          </cell>
        </row>
        <row r="19">
          <cell r="F19">
            <v>11.782232275237645</v>
          </cell>
          <cell r="G19">
            <v>9.5102500000000009E-4</v>
          </cell>
        </row>
        <row r="20">
          <cell r="F20">
            <v>12.808788461535265</v>
          </cell>
          <cell r="G20">
            <v>1.038275E-3</v>
          </cell>
        </row>
        <row r="21">
          <cell r="F21">
            <v>14.094915891388057</v>
          </cell>
          <cell r="G21">
            <v>1.1168E-3</v>
          </cell>
        </row>
        <row r="22">
          <cell r="F22">
            <v>14.972376075406695</v>
          </cell>
          <cell r="G22">
            <v>1.1953250000000001E-3</v>
          </cell>
        </row>
        <row r="23">
          <cell r="F23">
            <v>16.226715144433268</v>
          </cell>
          <cell r="G23">
            <v>1.2738500000000002E-3</v>
          </cell>
        </row>
        <row r="24">
          <cell r="F24">
            <v>17.15594018205892</v>
          </cell>
          <cell r="G24">
            <v>1.3523749999999998E-3</v>
          </cell>
        </row>
        <row r="25">
          <cell r="F25">
            <v>18.355934040066984</v>
          </cell>
          <cell r="G25">
            <v>1.4308999999999999E-3</v>
          </cell>
        </row>
        <row r="26">
          <cell r="F26">
            <v>19.348119709570792</v>
          </cell>
          <cell r="G26">
            <v>1.51815E-3</v>
          </cell>
        </row>
        <row r="27">
          <cell r="F27">
            <v>20.320009640833796</v>
          </cell>
          <cell r="G27">
            <v>1.5966749999999999E-3</v>
          </cell>
        </row>
        <row r="28">
          <cell r="F28">
            <v>21.449802078354466</v>
          </cell>
          <cell r="G28">
            <v>1.6752000000000004E-3</v>
          </cell>
        </row>
        <row r="29">
          <cell r="F29">
            <v>22.57500520773603</v>
          </cell>
          <cell r="G29">
            <v>1.7537249999999998E-3</v>
          </cell>
        </row>
        <row r="30">
          <cell r="F30">
            <v>23.488022604518623</v>
          </cell>
          <cell r="G30">
            <v>1.8322500000000003E-3</v>
          </cell>
        </row>
        <row r="31">
          <cell r="F31">
            <v>24.615344850735482</v>
          </cell>
          <cell r="G31">
            <v>1.9107749999999998E-3</v>
          </cell>
        </row>
        <row r="32">
          <cell r="F32">
            <v>25.76731111839258</v>
          </cell>
          <cell r="G32">
            <v>1.9980250000000001E-3</v>
          </cell>
        </row>
        <row r="33">
          <cell r="F33">
            <v>26.713991968144402</v>
          </cell>
          <cell r="G33">
            <v>2.0765499999999999E-3</v>
          </cell>
        </row>
        <row r="34">
          <cell r="F34">
            <v>28.017094766779785</v>
          </cell>
          <cell r="G34">
            <v>2.1550749999999998E-3</v>
          </cell>
        </row>
        <row r="35">
          <cell r="F35">
            <v>28.945610811362663</v>
          </cell>
          <cell r="G35">
            <v>2.2336000000000001E-3</v>
          </cell>
        </row>
        <row r="36">
          <cell r="F36">
            <v>30.061327982611946</v>
          </cell>
          <cell r="G36">
            <v>2.3121249999999999E-3</v>
          </cell>
        </row>
        <row r="37">
          <cell r="F37">
            <v>31.219731611417231</v>
          </cell>
          <cell r="G37">
            <v>2.3993750000000005E-3</v>
          </cell>
        </row>
        <row r="38">
          <cell r="F38">
            <v>32.170652870664419</v>
          </cell>
          <cell r="G38">
            <v>2.4778999999999995E-3</v>
          </cell>
        </row>
        <row r="39">
          <cell r="F39">
            <v>33.604266089691961</v>
          </cell>
          <cell r="G39">
            <v>2.5564249999999998E-3</v>
          </cell>
        </row>
        <row r="40">
          <cell r="F40">
            <v>34.421999743046328</v>
          </cell>
          <cell r="G40">
            <v>2.6349499999999996E-3</v>
          </cell>
        </row>
        <row r="41">
          <cell r="F41">
            <v>35.589324510800729</v>
          </cell>
          <cell r="G41">
            <v>2.7134750000000003E-3</v>
          </cell>
        </row>
        <row r="42">
          <cell r="F42">
            <v>36.488185967006764</v>
          </cell>
          <cell r="G42">
            <v>2.7920000000000002E-3</v>
          </cell>
        </row>
        <row r="43">
          <cell r="F43">
            <v>37.792875898179133</v>
          </cell>
          <cell r="G43">
            <v>2.8792499999999999E-3</v>
          </cell>
        </row>
        <row r="44">
          <cell r="F44">
            <v>38.61497586281385</v>
          </cell>
          <cell r="G44">
            <v>2.9577750000000002E-3</v>
          </cell>
        </row>
        <row r="45">
          <cell r="F45">
            <v>39.908418888038668</v>
          </cell>
          <cell r="G45">
            <v>3.0363E-3</v>
          </cell>
        </row>
        <row r="46">
          <cell r="F46">
            <v>41.052962510606811</v>
          </cell>
          <cell r="G46">
            <v>3.1148250000000003E-3</v>
          </cell>
        </row>
        <row r="47">
          <cell r="F47">
            <v>41.929094806938302</v>
          </cell>
          <cell r="G47">
            <v>3.1933499999999997E-3</v>
          </cell>
        </row>
        <row r="48">
          <cell r="F48">
            <v>42.895410458216197</v>
          </cell>
          <cell r="G48">
            <v>3.271875E-3</v>
          </cell>
        </row>
        <row r="49">
          <cell r="F49">
            <v>44.030832327891943</v>
          </cell>
          <cell r="G49">
            <v>3.3504000000000008E-3</v>
          </cell>
        </row>
        <row r="50">
          <cell r="F50">
            <v>45.134520683147159</v>
          </cell>
          <cell r="G50">
            <v>3.43765E-3</v>
          </cell>
        </row>
        <row r="51">
          <cell r="F51">
            <v>46.157129664830137</v>
          </cell>
          <cell r="G51">
            <v>3.5161750000000003E-3</v>
          </cell>
        </row>
        <row r="52">
          <cell r="F52">
            <v>47.351089163381765</v>
          </cell>
          <cell r="G52">
            <v>3.5947000000000006E-3</v>
          </cell>
        </row>
        <row r="53">
          <cell r="F53">
            <v>48.317277212742503</v>
          </cell>
          <cell r="G53">
            <v>3.673225E-3</v>
          </cell>
        </row>
        <row r="54">
          <cell r="F54">
            <v>49.317270478309155</v>
          </cell>
          <cell r="G54">
            <v>3.7517500000000003E-3</v>
          </cell>
        </row>
        <row r="55">
          <cell r="F55">
            <v>50.459169503431831</v>
          </cell>
          <cell r="G55">
            <v>3.8390000000000004E-3</v>
          </cell>
        </row>
        <row r="56">
          <cell r="F56">
            <v>51.395997077192213</v>
          </cell>
          <cell r="G56">
            <v>3.9175249999999998E-3</v>
          </cell>
        </row>
        <row r="57">
          <cell r="F57">
            <v>52.630429063736237</v>
          </cell>
          <cell r="G57">
            <v>3.9960500000000001E-3</v>
          </cell>
        </row>
        <row r="58">
          <cell r="F58">
            <v>53.697999022797802</v>
          </cell>
          <cell r="G58">
            <v>4.0745750000000004E-3</v>
          </cell>
        </row>
        <row r="59">
          <cell r="F59">
            <v>54.682138283640811</v>
          </cell>
          <cell r="G59">
            <v>4.1531000000000007E-3</v>
          </cell>
        </row>
        <row r="60">
          <cell r="F60">
            <v>55.74968802440565</v>
          </cell>
          <cell r="G60">
            <v>4.2316250000000001E-3</v>
          </cell>
        </row>
        <row r="61">
          <cell r="F61">
            <v>56.961395669235777</v>
          </cell>
          <cell r="G61">
            <v>4.3188749999999998E-3</v>
          </cell>
        </row>
        <row r="62">
          <cell r="F62">
            <v>57.945516426085064</v>
          </cell>
          <cell r="G62">
            <v>4.3974000000000001E-3</v>
          </cell>
        </row>
        <row r="63">
          <cell r="F63">
            <v>59.114495874958926</v>
          </cell>
          <cell r="G63">
            <v>4.4759250000000004E-3</v>
          </cell>
        </row>
        <row r="64">
          <cell r="F64">
            <v>60.042254717717078</v>
          </cell>
          <cell r="G64">
            <v>4.5544499999999998E-3</v>
          </cell>
        </row>
        <row r="65">
          <cell r="F65">
            <v>61.012850107965612</v>
          </cell>
          <cell r="G65">
            <v>4.6329750000000001E-3</v>
          </cell>
        </row>
        <row r="66">
          <cell r="F66">
            <v>62.109689702786788</v>
          </cell>
          <cell r="G66">
            <v>4.7115000000000004E-3</v>
          </cell>
        </row>
        <row r="67">
          <cell r="F67">
            <v>63.199769415075373</v>
          </cell>
          <cell r="G67">
            <v>4.7900249999999998E-3</v>
          </cell>
        </row>
        <row r="68">
          <cell r="F68">
            <v>63.954188094342499</v>
          </cell>
          <cell r="G68">
            <v>4.8510999999999997E-3</v>
          </cell>
        </row>
      </sheetData>
      <sheetData sheetId="4">
        <row r="7">
          <cell r="F7">
            <v>0.14993113497321719</v>
          </cell>
          <cell r="G7">
            <v>0</v>
          </cell>
        </row>
        <row r="8">
          <cell r="F8">
            <v>0.37101602891677471</v>
          </cell>
          <cell r="G8">
            <v>0</v>
          </cell>
        </row>
        <row r="9">
          <cell r="F9">
            <v>0.68354705737876797</v>
          </cell>
          <cell r="G9">
            <v>8.22375E-5</v>
          </cell>
        </row>
        <row r="10">
          <cell r="F10">
            <v>1.5575901647090777</v>
          </cell>
          <cell r="G10">
            <v>1.64475E-4</v>
          </cell>
        </row>
        <row r="11">
          <cell r="F11">
            <v>2.6856199553339413</v>
          </cell>
          <cell r="G11">
            <v>2.4671250000000001E-4</v>
          </cell>
        </row>
        <row r="12">
          <cell r="F12">
            <v>3.348590857121271</v>
          </cell>
          <cell r="G12">
            <v>3.2895E-4</v>
          </cell>
        </row>
        <row r="13">
          <cell r="F13">
            <v>4.717734040797203</v>
          </cell>
          <cell r="G13">
            <v>4.2032499999999998E-4</v>
          </cell>
        </row>
        <row r="14">
          <cell r="F14">
            <v>5.8530426497937178</v>
          </cell>
          <cell r="G14">
            <v>5.0256250000000008E-4</v>
          </cell>
        </row>
        <row r="15">
          <cell r="F15">
            <v>6.7062705046776294</v>
          </cell>
          <cell r="G15">
            <v>5.8480000000000001E-4</v>
          </cell>
        </row>
        <row r="16">
          <cell r="F16">
            <v>8.0979229866096034</v>
          </cell>
          <cell r="G16">
            <v>6.6703749999999994E-4</v>
          </cell>
        </row>
        <row r="17">
          <cell r="F17">
            <v>9.0347813496110572</v>
          </cell>
          <cell r="G17">
            <v>7.4927499999999998E-4</v>
          </cell>
        </row>
        <row r="18">
          <cell r="F18">
            <v>10.217920726741003</v>
          </cell>
          <cell r="G18">
            <v>8.3151249999999992E-4</v>
          </cell>
        </row>
        <row r="19">
          <cell r="F19">
            <v>11.492320740605402</v>
          </cell>
          <cell r="G19">
            <v>9.2288750000000001E-4</v>
          </cell>
        </row>
        <row r="20">
          <cell r="F20">
            <v>12.431430918402887</v>
          </cell>
          <cell r="G20">
            <v>1.0051249999999999E-3</v>
          </cell>
        </row>
        <row r="21">
          <cell r="F21">
            <v>13.748844791784844</v>
          </cell>
          <cell r="G21">
            <v>1.0873625000000001E-3</v>
          </cell>
        </row>
        <row r="22">
          <cell r="F22">
            <v>14.888386971033317</v>
          </cell>
          <cell r="G22">
            <v>1.1696E-3</v>
          </cell>
        </row>
        <row r="23">
          <cell r="F23">
            <v>16.012597224667321</v>
          </cell>
          <cell r="G23">
            <v>1.2518375000000002E-3</v>
          </cell>
        </row>
        <row r="24">
          <cell r="F24">
            <v>17.235741394686748</v>
          </cell>
          <cell r="G24">
            <v>1.3340749999999999E-3</v>
          </cell>
        </row>
        <row r="25">
          <cell r="F25">
            <v>18.263190138584704</v>
          </cell>
          <cell r="G25">
            <v>1.4254499999999998E-3</v>
          </cell>
        </row>
        <row r="26">
          <cell r="F26">
            <v>19.420129392811667</v>
          </cell>
          <cell r="G26">
            <v>1.5076874999999997E-3</v>
          </cell>
        </row>
        <row r="27">
          <cell r="F27">
            <v>20.627755219019598</v>
          </cell>
          <cell r="G27">
            <v>1.5899250000000001E-3</v>
          </cell>
        </row>
        <row r="28">
          <cell r="F28">
            <v>21.733741690562422</v>
          </cell>
          <cell r="G28">
            <v>1.6721624999999998E-3</v>
          </cell>
        </row>
        <row r="29">
          <cell r="F29">
            <v>22.778721227571516</v>
          </cell>
          <cell r="G29">
            <v>1.7543999999999999E-3</v>
          </cell>
        </row>
        <row r="30">
          <cell r="F30">
            <v>23.88201197434876</v>
          </cell>
          <cell r="G30">
            <v>1.8366374999999999E-3</v>
          </cell>
        </row>
        <row r="31">
          <cell r="F31">
            <v>25.180567147983517</v>
          </cell>
          <cell r="G31">
            <v>1.9280124999999997E-3</v>
          </cell>
        </row>
        <row r="32">
          <cell r="F32">
            <v>26.250698025387354</v>
          </cell>
          <cell r="G32">
            <v>2.0102499999999999E-3</v>
          </cell>
        </row>
        <row r="33">
          <cell r="F33">
            <v>27.320759131105032</v>
          </cell>
          <cell r="G33">
            <v>2.0924874999999998E-3</v>
          </cell>
        </row>
        <row r="34">
          <cell r="F34">
            <v>28.586183130838748</v>
          </cell>
          <cell r="G34">
            <v>2.1747249999999997E-3</v>
          </cell>
        </row>
        <row r="35">
          <cell r="F35">
            <v>29.519053004779284</v>
          </cell>
          <cell r="G35">
            <v>2.2569624999999997E-3</v>
          </cell>
        </row>
        <row r="36">
          <cell r="F36">
            <v>30.779254355736899</v>
          </cell>
          <cell r="G36">
            <v>2.3392E-3</v>
          </cell>
        </row>
        <row r="37">
          <cell r="F37">
            <v>31.92504874010686</v>
          </cell>
          <cell r="G37">
            <v>2.4305749999999999E-3</v>
          </cell>
        </row>
        <row r="38">
          <cell r="F38">
            <v>33.032841260293793</v>
          </cell>
          <cell r="G38">
            <v>2.5128125000000003E-3</v>
          </cell>
        </row>
        <row r="39">
          <cell r="F39">
            <v>34.239538875267357</v>
          </cell>
          <cell r="G39">
            <v>2.5950500000000002E-3</v>
          </cell>
        </row>
        <row r="40">
          <cell r="F40">
            <v>35.298996753985328</v>
          </cell>
          <cell r="G40">
            <v>2.6772875000000002E-3</v>
          </cell>
        </row>
        <row r="41">
          <cell r="F41">
            <v>36.530944837679897</v>
          </cell>
          <cell r="G41">
            <v>2.7595249999999992E-3</v>
          </cell>
        </row>
        <row r="42">
          <cell r="F42">
            <v>37.531934591344559</v>
          </cell>
          <cell r="G42">
            <v>2.8417625E-3</v>
          </cell>
        </row>
        <row r="43">
          <cell r="F43">
            <v>38.712879442778096</v>
          </cell>
          <cell r="G43">
            <v>2.9331374999999999E-3</v>
          </cell>
        </row>
        <row r="44">
          <cell r="F44">
            <v>39.863464863383612</v>
          </cell>
          <cell r="G44">
            <v>3.0153749999999994E-3</v>
          </cell>
        </row>
        <row r="45">
          <cell r="F45">
            <v>40.874461516386447</v>
          </cell>
          <cell r="G45">
            <v>3.0976125000000006E-3</v>
          </cell>
        </row>
        <row r="46">
          <cell r="F46">
            <v>41.900640101475808</v>
          </cell>
          <cell r="G46">
            <v>3.1798500000000001E-3</v>
          </cell>
        </row>
        <row r="47">
          <cell r="F47">
            <v>43.213448681806192</v>
          </cell>
          <cell r="G47">
            <v>3.2620875000000005E-3</v>
          </cell>
        </row>
        <row r="48">
          <cell r="F48">
            <v>44.247152851388776</v>
          </cell>
          <cell r="G48">
            <v>3.3443249999999996E-3</v>
          </cell>
        </row>
        <row r="49">
          <cell r="F49">
            <v>45.496295167445801</v>
          </cell>
          <cell r="G49">
            <v>3.4357000000000003E-3</v>
          </cell>
        </row>
        <row r="50">
          <cell r="F50">
            <v>46.557826847617363</v>
          </cell>
          <cell r="G50">
            <v>3.5179375000000002E-3</v>
          </cell>
        </row>
        <row r="51">
          <cell r="F51">
            <v>47.434154687751217</v>
          </cell>
          <cell r="G51">
            <v>3.6001749999999993E-3</v>
          </cell>
        </row>
        <row r="52">
          <cell r="F52">
            <v>48.617380050103307</v>
          </cell>
          <cell r="G52">
            <v>3.6824125000000001E-3</v>
          </cell>
        </row>
        <row r="53">
          <cell r="F53">
            <v>49.719403186969018</v>
          </cell>
          <cell r="G53">
            <v>3.7646500000000005E-3</v>
          </cell>
        </row>
        <row r="54">
          <cell r="F54">
            <v>50.798569461073789</v>
          </cell>
          <cell r="G54">
            <v>3.8468875000000004E-3</v>
          </cell>
        </row>
        <row r="55">
          <cell r="F55">
            <v>52.017057387197106</v>
          </cell>
          <cell r="G55">
            <v>3.9382624999999994E-3</v>
          </cell>
        </row>
        <row r="56">
          <cell r="F56">
            <v>53.012474152718632</v>
          </cell>
          <cell r="G56">
            <v>4.0204999999999998E-3</v>
          </cell>
        </row>
        <row r="57">
          <cell r="F57">
            <v>54.02309005944776</v>
          </cell>
          <cell r="G57">
            <v>4.1027375000000001E-3</v>
          </cell>
        </row>
        <row r="58">
          <cell r="F58">
            <v>55.249258881741703</v>
          </cell>
          <cell r="G58">
            <v>4.1849750000000005E-3</v>
          </cell>
        </row>
        <row r="59">
          <cell r="F59">
            <v>56.427217479790166</v>
          </cell>
          <cell r="G59">
            <v>4.2672125E-3</v>
          </cell>
        </row>
        <row r="60">
          <cell r="F60">
            <v>57.468211556927514</v>
          </cell>
          <cell r="G60">
            <v>4.3494500000000004E-3</v>
          </cell>
        </row>
        <row r="61">
          <cell r="F61">
            <v>58.765178788883283</v>
          </cell>
          <cell r="G61">
            <v>4.4408250000000007E-3</v>
          </cell>
        </row>
        <row r="62">
          <cell r="F62">
            <v>59.577916801557116</v>
          </cell>
          <cell r="G62">
            <v>4.5230624999999993E-3</v>
          </cell>
        </row>
        <row r="63">
          <cell r="F63">
            <v>60.748207379285759</v>
          </cell>
          <cell r="G63">
            <v>4.6052999999999997E-3</v>
          </cell>
        </row>
        <row r="64">
          <cell r="F64">
            <v>61.743517804949086</v>
          </cell>
          <cell r="G64">
            <v>4.6875375E-3</v>
          </cell>
        </row>
        <row r="65">
          <cell r="F65">
            <v>62.880825891270142</v>
          </cell>
          <cell r="G65">
            <v>4.7697750000000004E-3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6"/>
  <sheetViews>
    <sheetView topLeftCell="A5" zoomScaleNormal="100" workbookViewId="0">
      <selection activeCell="I21" sqref="I21"/>
    </sheetView>
  </sheetViews>
  <sheetFormatPr defaultRowHeight="15" x14ac:dyDescent="0.25"/>
  <cols>
    <col min="2" max="2" width="12" customWidth="1"/>
    <col min="3" max="3" width="9.7109375" customWidth="1"/>
    <col min="4" max="4" width="14.85546875" customWidth="1"/>
    <col min="7" max="7" width="13.85546875" bestFit="1" customWidth="1"/>
    <col min="9" max="9" width="12" bestFit="1" customWidth="1"/>
    <col min="10" max="10" width="15.8554687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54.34</v>
      </c>
      <c r="B3">
        <v>3.81</v>
      </c>
      <c r="C3">
        <v>2.4350000000000001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H5" t="s">
        <v>41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H6" t="s">
        <v>42</v>
      </c>
      <c r="K6">
        <v>1.9E-2</v>
      </c>
      <c r="L6">
        <v>1</v>
      </c>
      <c r="M6">
        <v>-1.2E-2</v>
      </c>
      <c r="N6">
        <v>0.05</v>
      </c>
      <c r="O6">
        <v>0</v>
      </c>
    </row>
    <row r="7" spans="1:15" x14ac:dyDescent="0.25">
      <c r="A7">
        <v>1</v>
      </c>
      <c r="B7">
        <v>-1.2E-2</v>
      </c>
      <c r="C7">
        <v>1.9E-2</v>
      </c>
      <c r="D7">
        <v>0</v>
      </c>
      <c r="E7">
        <f>ABS(C7)</f>
        <v>1.9E-2</v>
      </c>
      <c r="F7">
        <f>(3*E7*$E$3/(2*$B$3*$C$3^2))*(1+6*(D7/$E$3)^2-4*($C$3/$E$3)*(D7/$E$3))</f>
        <v>5.0464031711597516E-2</v>
      </c>
      <c r="G7">
        <f>6*D7*$C$3/$E$3^2</f>
        <v>0</v>
      </c>
      <c r="H7">
        <f>(G7*$E$3^2)/(6*$C$3)</f>
        <v>0</v>
      </c>
      <c r="I7" t="s">
        <v>14</v>
      </c>
      <c r="K7">
        <v>-3.9E-2</v>
      </c>
      <c r="L7">
        <v>1.5</v>
      </c>
      <c r="M7">
        <v>-3.0000000000000001E-3</v>
      </c>
      <c r="N7">
        <v>-0.105</v>
      </c>
      <c r="O7">
        <v>0</v>
      </c>
    </row>
    <row r="8" spans="1:15" x14ac:dyDescent="0.25">
      <c r="A8">
        <v>1.5</v>
      </c>
      <c r="B8">
        <v>-3.0000000000000001E-3</v>
      </c>
      <c r="C8">
        <v>-3.9E-2</v>
      </c>
      <c r="D8">
        <v>0</v>
      </c>
      <c r="E8">
        <f t="shared" ref="E8:E71" si="0">ABS(C8)</f>
        <v>3.9E-2</v>
      </c>
      <c r="F8">
        <f>(3*E8*$E$3/(2*$B$3*$C$3^2))*(1+6*(D8/$E$3)^2-4*($C$3/$E$3)*(D8/$E$3))</f>
        <v>0.10358406509222648</v>
      </c>
      <c r="G8">
        <f t="shared" ref="G8:G71" si="1">6*D8*$C$3/$E$3^2</f>
        <v>0</v>
      </c>
      <c r="H8">
        <f t="shared" ref="H8:H71" si="2">(G8*$E$3^2)/(6*$C$3)</f>
        <v>0</v>
      </c>
      <c r="I8">
        <f>MAX(F7:F986)</f>
        <v>232.2253259276757</v>
      </c>
      <c r="K8">
        <v>0.18</v>
      </c>
      <c r="L8">
        <v>2</v>
      </c>
      <c r="M8">
        <v>6.0000000000000001E-3</v>
      </c>
      <c r="N8">
        <v>0.47899999999999998</v>
      </c>
      <c r="O8">
        <v>0</v>
      </c>
    </row>
    <row r="9" spans="1:15" x14ac:dyDescent="0.25">
      <c r="A9">
        <v>2</v>
      </c>
      <c r="B9">
        <v>6.0000000000000001E-3</v>
      </c>
      <c r="C9">
        <v>0.18</v>
      </c>
      <c r="D9">
        <f>B9</f>
        <v>6.0000000000000001E-3</v>
      </c>
      <c r="E9">
        <f t="shared" si="0"/>
        <v>0.18</v>
      </c>
      <c r="F9">
        <f t="shared" ref="F9:F72" si="3">(3*E9*$E$3/(2*$B$3*$C$3^2))*(1+6*(D9/$E$3)^2-4*($C$3/$E$3)*(D9/$E$3))</f>
        <v>0.47806290308352833</v>
      </c>
      <c r="G9">
        <f t="shared" si="1"/>
        <v>5.478750000000001E-5</v>
      </c>
      <c r="H9">
        <f t="shared" si="2"/>
        <v>6.000000000000001E-3</v>
      </c>
      <c r="I9" t="s">
        <v>15</v>
      </c>
      <c r="K9">
        <v>0.39200000000000002</v>
      </c>
      <c r="L9">
        <v>2.5</v>
      </c>
      <c r="M9">
        <v>1.4999999999999999E-2</v>
      </c>
      <c r="N9">
        <v>1.042</v>
      </c>
      <c r="O9">
        <v>0</v>
      </c>
    </row>
    <row r="10" spans="1:15" x14ac:dyDescent="0.25">
      <c r="A10">
        <v>2.5</v>
      </c>
      <c r="B10">
        <v>1.4999999999999999E-2</v>
      </c>
      <c r="C10">
        <v>0.39200000000000002</v>
      </c>
      <c r="D10">
        <f t="shared" ref="D10:D73" si="4">B10</f>
        <v>1.4999999999999999E-2</v>
      </c>
      <c r="E10">
        <f t="shared" si="0"/>
        <v>0.39200000000000002</v>
      </c>
      <c r="F10">
        <f t="shared" si="3"/>
        <v>1.0410584624811379</v>
      </c>
      <c r="G10">
        <f t="shared" si="1"/>
        <v>1.3696874999999999E-4</v>
      </c>
      <c r="H10">
        <f t="shared" si="2"/>
        <v>1.4999999999999999E-2</v>
      </c>
      <c r="I10">
        <f>SLOPE(F33:F57, G33:G57)</f>
        <v>13474.281064448616</v>
      </c>
      <c r="J10" t="s">
        <v>7</v>
      </c>
      <c r="K10">
        <v>0.68500000000000005</v>
      </c>
      <c r="L10">
        <v>3</v>
      </c>
      <c r="M10">
        <v>2.5000000000000001E-2</v>
      </c>
      <c r="N10">
        <v>1.819</v>
      </c>
      <c r="O10">
        <v>0</v>
      </c>
    </row>
    <row r="11" spans="1:15" x14ac:dyDescent="0.25">
      <c r="A11">
        <v>3</v>
      </c>
      <c r="B11">
        <v>2.5000000000000001E-2</v>
      </c>
      <c r="C11">
        <v>0.68500000000000005</v>
      </c>
      <c r="D11">
        <f t="shared" si="4"/>
        <v>2.5000000000000001E-2</v>
      </c>
      <c r="E11">
        <f t="shared" si="0"/>
        <v>0.68500000000000005</v>
      </c>
      <c r="F11">
        <f t="shared" si="3"/>
        <v>1.8190885233902279</v>
      </c>
      <c r="G11">
        <f t="shared" si="1"/>
        <v>2.2828125000000005E-4</v>
      </c>
      <c r="H11">
        <f t="shared" si="2"/>
        <v>2.5000000000000005E-2</v>
      </c>
      <c r="I11" t="s">
        <v>20</v>
      </c>
      <c r="K11">
        <v>0.93799999999999994</v>
      </c>
      <c r="L11">
        <v>3.5</v>
      </c>
      <c r="M11">
        <v>3.4000000000000002E-2</v>
      </c>
      <c r="N11">
        <v>2.4929999999999999</v>
      </c>
      <c r="O11">
        <v>0</v>
      </c>
    </row>
    <row r="12" spans="1:15" x14ac:dyDescent="0.25">
      <c r="A12">
        <v>3.5</v>
      </c>
      <c r="B12">
        <v>3.4000000000000002E-2</v>
      </c>
      <c r="C12">
        <v>0.93799999999999994</v>
      </c>
      <c r="D12">
        <f t="shared" si="4"/>
        <v>3.4000000000000002E-2</v>
      </c>
      <c r="E12">
        <f t="shared" si="0"/>
        <v>0.93799999999999994</v>
      </c>
      <c r="F12">
        <f t="shared" si="3"/>
        <v>2.4908247225283353</v>
      </c>
      <c r="G12">
        <f t="shared" si="1"/>
        <v>3.1046250000000002E-4</v>
      </c>
      <c r="H12">
        <f t="shared" si="2"/>
        <v>3.4000000000000002E-2</v>
      </c>
      <c r="I12">
        <f>SLOPE(E20:E150, D20:D150)*$E$3^3/(4*$B$3*$C$3^3)</f>
        <v>12764.777941230557</v>
      </c>
      <c r="J12" t="s">
        <v>16</v>
      </c>
      <c r="K12">
        <v>1.3360000000000001</v>
      </c>
      <c r="L12">
        <v>4</v>
      </c>
      <c r="M12">
        <v>4.2999999999999997E-2</v>
      </c>
      <c r="N12">
        <v>3.5489999999999999</v>
      </c>
      <c r="O12">
        <v>0</v>
      </c>
    </row>
    <row r="13" spans="1:15" x14ac:dyDescent="0.25">
      <c r="A13">
        <v>4</v>
      </c>
      <c r="B13">
        <v>4.2999999999999997E-2</v>
      </c>
      <c r="C13">
        <v>1.3360000000000001</v>
      </c>
      <c r="D13">
        <f t="shared" si="4"/>
        <v>4.2999999999999997E-2</v>
      </c>
      <c r="E13">
        <f t="shared" si="0"/>
        <v>1.3360000000000001</v>
      </c>
      <c r="F13">
        <f t="shared" si="3"/>
        <v>3.5475139908440312</v>
      </c>
      <c r="G13">
        <f t="shared" si="1"/>
        <v>3.9264375000000007E-4</v>
      </c>
      <c r="H13">
        <f t="shared" si="2"/>
        <v>4.3000000000000003E-2</v>
      </c>
      <c r="K13">
        <v>1.661</v>
      </c>
      <c r="L13">
        <v>4.5</v>
      </c>
      <c r="M13">
        <v>5.1999999999999998E-2</v>
      </c>
      <c r="N13">
        <v>4.4119999999999999</v>
      </c>
      <c r="O13">
        <v>0</v>
      </c>
    </row>
    <row r="14" spans="1:15" x14ac:dyDescent="0.25">
      <c r="A14">
        <v>4.5</v>
      </c>
      <c r="B14">
        <v>5.1999999999999998E-2</v>
      </c>
      <c r="C14">
        <v>1.661</v>
      </c>
      <c r="D14">
        <f t="shared" si="4"/>
        <v>5.1999999999999998E-2</v>
      </c>
      <c r="E14">
        <f t="shared" si="0"/>
        <v>1.661</v>
      </c>
      <c r="F14">
        <f t="shared" si="3"/>
        <v>4.4102670081532285</v>
      </c>
      <c r="G14">
        <f t="shared" si="1"/>
        <v>4.7482500000000006E-4</v>
      </c>
      <c r="H14">
        <f t="shared" si="2"/>
        <v>5.2000000000000005E-2</v>
      </c>
      <c r="I14" t="s">
        <v>54</v>
      </c>
      <c r="J14" t="s">
        <v>55</v>
      </c>
      <c r="K14">
        <v>1.956</v>
      </c>
      <c r="L14">
        <v>5</v>
      </c>
      <c r="M14">
        <v>6.0999999999999999E-2</v>
      </c>
      <c r="N14">
        <v>5.1959999999999997</v>
      </c>
      <c r="O14">
        <v>1E-3</v>
      </c>
    </row>
    <row r="15" spans="1:15" x14ac:dyDescent="0.25">
      <c r="A15">
        <v>5</v>
      </c>
      <c r="B15">
        <v>6.0999999999999999E-2</v>
      </c>
      <c r="C15">
        <v>1.956</v>
      </c>
      <c r="D15">
        <f t="shared" si="4"/>
        <v>6.0999999999999999E-2</v>
      </c>
      <c r="E15">
        <f t="shared" si="0"/>
        <v>1.956</v>
      </c>
      <c r="F15">
        <f t="shared" si="3"/>
        <v>5.1932826062733497</v>
      </c>
      <c r="G15">
        <f t="shared" si="1"/>
        <v>5.5700624999999995E-4</v>
      </c>
      <c r="H15">
        <f t="shared" si="2"/>
        <v>6.0999999999999999E-2</v>
      </c>
      <c r="I15">
        <f>MAX(F:F)</f>
        <v>232.2253259276757</v>
      </c>
      <c r="J15">
        <f>G239*100</f>
        <v>1.922128125</v>
      </c>
      <c r="K15">
        <v>2.452</v>
      </c>
      <c r="L15">
        <v>5.5</v>
      </c>
      <c r="M15">
        <v>7.0000000000000007E-2</v>
      </c>
      <c r="N15">
        <v>6.5119999999999996</v>
      </c>
      <c r="O15">
        <v>1E-3</v>
      </c>
    </row>
    <row r="16" spans="1:15" x14ac:dyDescent="0.25">
      <c r="A16">
        <v>5.5</v>
      </c>
      <c r="B16">
        <v>7.0000000000000007E-2</v>
      </c>
      <c r="C16">
        <v>2.452</v>
      </c>
      <c r="D16">
        <f t="shared" si="4"/>
        <v>7.0000000000000007E-2</v>
      </c>
      <c r="E16">
        <f t="shared" si="0"/>
        <v>2.452</v>
      </c>
      <c r="F16">
        <f t="shared" si="3"/>
        <v>6.5098606140284092</v>
      </c>
      <c r="G16">
        <f t="shared" si="1"/>
        <v>6.3918750000000011E-4</v>
      </c>
      <c r="H16">
        <f t="shared" si="2"/>
        <v>7.0000000000000021E-2</v>
      </c>
      <c r="K16">
        <v>2.7930000000000001</v>
      </c>
      <c r="L16">
        <v>6</v>
      </c>
      <c r="M16">
        <v>7.9000000000000001E-2</v>
      </c>
      <c r="N16">
        <v>7.4180000000000001</v>
      </c>
      <c r="O16">
        <v>1E-3</v>
      </c>
    </row>
    <row r="17" spans="1:15" x14ac:dyDescent="0.25">
      <c r="A17">
        <v>6</v>
      </c>
      <c r="B17">
        <v>7.9000000000000001E-2</v>
      </c>
      <c r="C17">
        <v>2.7930000000000001</v>
      </c>
      <c r="D17">
        <f t="shared" si="4"/>
        <v>7.9000000000000001E-2</v>
      </c>
      <c r="E17">
        <f t="shared" si="0"/>
        <v>2.7930000000000001</v>
      </c>
      <c r="F17">
        <f t="shared" si="3"/>
        <v>7.4148187644027921</v>
      </c>
      <c r="G17">
        <f t="shared" si="1"/>
        <v>7.2136875000000005E-4</v>
      </c>
      <c r="H17">
        <f t="shared" si="2"/>
        <v>7.9000000000000001E-2</v>
      </c>
      <c r="K17">
        <v>3.1389999999999998</v>
      </c>
      <c r="L17">
        <v>6.5</v>
      </c>
      <c r="M17">
        <v>8.7999999999999995E-2</v>
      </c>
      <c r="N17">
        <v>8.3379999999999992</v>
      </c>
      <c r="O17">
        <v>1E-3</v>
      </c>
    </row>
    <row r="18" spans="1:15" x14ac:dyDescent="0.25">
      <c r="A18">
        <v>6.5</v>
      </c>
      <c r="B18">
        <v>8.7999999999999995E-2</v>
      </c>
      <c r="C18">
        <v>3.1389999999999998</v>
      </c>
      <c r="D18">
        <f t="shared" si="4"/>
        <v>8.7999999999999995E-2</v>
      </c>
      <c r="E18">
        <f t="shared" si="0"/>
        <v>3.1389999999999998</v>
      </c>
      <c r="F18">
        <f t="shared" si="3"/>
        <v>8.3329651187898399</v>
      </c>
      <c r="G18">
        <f t="shared" si="1"/>
        <v>8.035500000000001E-4</v>
      </c>
      <c r="H18">
        <f t="shared" si="2"/>
        <v>8.8000000000000009E-2</v>
      </c>
      <c r="K18">
        <v>3.532</v>
      </c>
      <c r="L18">
        <v>7</v>
      </c>
      <c r="M18">
        <v>9.8000000000000004E-2</v>
      </c>
      <c r="N18">
        <v>9.3819999999999997</v>
      </c>
      <c r="O18">
        <v>1E-3</v>
      </c>
    </row>
    <row r="19" spans="1:15" x14ac:dyDescent="0.25">
      <c r="A19">
        <v>7</v>
      </c>
      <c r="B19">
        <v>9.8000000000000004E-2</v>
      </c>
      <c r="C19">
        <v>3.532</v>
      </c>
      <c r="D19">
        <f t="shared" si="4"/>
        <v>9.8000000000000004E-2</v>
      </c>
      <c r="E19">
        <f t="shared" si="0"/>
        <v>3.532</v>
      </c>
      <c r="F19">
        <f t="shared" si="3"/>
        <v>9.3757392828390458</v>
      </c>
      <c r="G19">
        <f t="shared" si="1"/>
        <v>8.9486250000000013E-4</v>
      </c>
      <c r="H19">
        <f t="shared" si="2"/>
        <v>9.8000000000000018E-2</v>
      </c>
      <c r="K19">
        <v>3.9039999999999999</v>
      </c>
      <c r="L19">
        <v>7.5</v>
      </c>
      <c r="M19">
        <v>0.107</v>
      </c>
      <c r="N19">
        <v>10.37</v>
      </c>
      <c r="O19">
        <v>1E-3</v>
      </c>
    </row>
    <row r="20" spans="1:15" x14ac:dyDescent="0.25">
      <c r="A20">
        <v>7.5</v>
      </c>
      <c r="B20">
        <v>0.107</v>
      </c>
      <c r="C20">
        <v>3.9039999999999999</v>
      </c>
      <c r="D20">
        <f t="shared" si="4"/>
        <v>0.107</v>
      </c>
      <c r="E20">
        <f t="shared" si="0"/>
        <v>3.9039999999999999</v>
      </c>
      <c r="F20">
        <f t="shared" si="3"/>
        <v>10.362721699623275</v>
      </c>
      <c r="G20">
        <f t="shared" si="1"/>
        <v>9.7704375000000018E-4</v>
      </c>
      <c r="H20">
        <f t="shared" si="2"/>
        <v>0.10700000000000003</v>
      </c>
      <c r="K20">
        <v>4.351</v>
      </c>
      <c r="L20">
        <v>8</v>
      </c>
      <c r="M20">
        <v>0.11600000000000001</v>
      </c>
      <c r="N20">
        <v>11.557</v>
      </c>
      <c r="O20">
        <v>1E-3</v>
      </c>
    </row>
    <row r="21" spans="1:15" x14ac:dyDescent="0.25">
      <c r="A21">
        <v>8</v>
      </c>
      <c r="B21">
        <v>0.11600000000000001</v>
      </c>
      <c r="C21">
        <v>4.351</v>
      </c>
      <c r="D21">
        <f t="shared" si="4"/>
        <v>0.11600000000000001</v>
      </c>
      <c r="E21">
        <f t="shared" si="0"/>
        <v>4.351</v>
      </c>
      <c r="F21">
        <f t="shared" si="3"/>
        <v>11.5486859356976</v>
      </c>
      <c r="G21">
        <f t="shared" si="1"/>
        <v>1.0592250000000002E-3</v>
      </c>
      <c r="H21">
        <f t="shared" si="2"/>
        <v>0.11600000000000002</v>
      </c>
      <c r="K21">
        <v>4.6829999999999998</v>
      </c>
      <c r="L21">
        <v>8.5</v>
      </c>
      <c r="M21">
        <v>0.125</v>
      </c>
      <c r="N21">
        <v>12.436999999999999</v>
      </c>
      <c r="O21">
        <v>1E-3</v>
      </c>
    </row>
    <row r="22" spans="1:15" x14ac:dyDescent="0.25">
      <c r="A22">
        <v>8.5</v>
      </c>
      <c r="B22">
        <v>0.125</v>
      </c>
      <c r="C22">
        <v>4.6829999999999998</v>
      </c>
      <c r="D22">
        <f t="shared" si="4"/>
        <v>0.125</v>
      </c>
      <c r="E22">
        <f t="shared" si="0"/>
        <v>4.6829999999999998</v>
      </c>
      <c r="F22">
        <f t="shared" si="3"/>
        <v>12.429320025309702</v>
      </c>
      <c r="G22">
        <f t="shared" si="1"/>
        <v>1.1414062500000001E-3</v>
      </c>
      <c r="H22">
        <f t="shared" si="2"/>
        <v>0.12500000000000003</v>
      </c>
      <c r="K22">
        <v>5.1180000000000003</v>
      </c>
      <c r="L22">
        <v>9</v>
      </c>
      <c r="M22">
        <v>0.13400000000000001</v>
      </c>
      <c r="N22">
        <v>13.593</v>
      </c>
      <c r="O22">
        <v>1E-3</v>
      </c>
    </row>
    <row r="23" spans="1:15" x14ac:dyDescent="0.25">
      <c r="A23">
        <v>9</v>
      </c>
      <c r="B23">
        <v>0.13400000000000001</v>
      </c>
      <c r="C23">
        <v>5.1180000000000003</v>
      </c>
      <c r="D23">
        <f t="shared" si="4"/>
        <v>0.13400000000000001</v>
      </c>
      <c r="E23">
        <f t="shared" si="0"/>
        <v>5.1180000000000003</v>
      </c>
      <c r="F23">
        <f t="shared" si="3"/>
        <v>13.583243365097008</v>
      </c>
      <c r="G23">
        <f t="shared" si="1"/>
        <v>1.2235875000000001E-3</v>
      </c>
      <c r="H23">
        <f t="shared" si="2"/>
        <v>0.13400000000000004</v>
      </c>
      <c r="K23">
        <v>5.5529999999999999</v>
      </c>
      <c r="L23">
        <v>9.5</v>
      </c>
      <c r="M23">
        <v>0.14299999999999999</v>
      </c>
      <c r="N23">
        <v>14.749000000000001</v>
      </c>
      <c r="O23">
        <v>1E-3</v>
      </c>
    </row>
    <row r="24" spans="1:15" x14ac:dyDescent="0.25">
      <c r="A24">
        <v>9.5</v>
      </c>
      <c r="B24">
        <v>0.14299999999999999</v>
      </c>
      <c r="C24">
        <v>5.5529999999999999</v>
      </c>
      <c r="D24">
        <f t="shared" si="4"/>
        <v>0.14299999999999999</v>
      </c>
      <c r="E24">
        <f t="shared" si="0"/>
        <v>5.5529999999999999</v>
      </c>
      <c r="F24">
        <f t="shared" si="3"/>
        <v>14.73706926470884</v>
      </c>
      <c r="G24">
        <f t="shared" si="1"/>
        <v>1.3057687499999997E-3</v>
      </c>
      <c r="H24">
        <f t="shared" si="2"/>
        <v>0.14299999999999999</v>
      </c>
      <c r="K24">
        <v>6.0090000000000003</v>
      </c>
      <c r="L24">
        <v>10</v>
      </c>
      <c r="M24">
        <v>0.152</v>
      </c>
      <c r="N24">
        <v>15.959</v>
      </c>
      <c r="O24">
        <v>1E-3</v>
      </c>
    </row>
    <row r="25" spans="1:15" x14ac:dyDescent="0.25">
      <c r="A25">
        <v>10</v>
      </c>
      <c r="B25">
        <v>0.152</v>
      </c>
      <c r="C25">
        <v>6.0090000000000003</v>
      </c>
      <c r="D25">
        <f t="shared" si="4"/>
        <v>0.152</v>
      </c>
      <c r="E25">
        <f t="shared" si="0"/>
        <v>6.0090000000000003</v>
      </c>
      <c r="F25">
        <f t="shared" si="3"/>
        <v>15.946529087710235</v>
      </c>
      <c r="G25">
        <f t="shared" si="1"/>
        <v>1.38795E-3</v>
      </c>
      <c r="H25">
        <f t="shared" si="2"/>
        <v>0.152</v>
      </c>
      <c r="K25">
        <v>6.37</v>
      </c>
      <c r="L25">
        <v>10.5</v>
      </c>
      <c r="M25">
        <v>0.161</v>
      </c>
      <c r="N25">
        <v>16.917000000000002</v>
      </c>
      <c r="O25">
        <v>1E-3</v>
      </c>
    </row>
    <row r="26" spans="1:15" x14ac:dyDescent="0.25">
      <c r="A26">
        <v>10.5</v>
      </c>
      <c r="B26">
        <v>0.161</v>
      </c>
      <c r="C26">
        <v>6.37</v>
      </c>
      <c r="D26">
        <f t="shared" si="4"/>
        <v>0.161</v>
      </c>
      <c r="E26">
        <f t="shared" si="0"/>
        <v>6.37</v>
      </c>
      <c r="F26">
        <f t="shared" si="3"/>
        <v>16.903793359384945</v>
      </c>
      <c r="G26">
        <f t="shared" si="1"/>
        <v>1.47013125E-3</v>
      </c>
      <c r="H26">
        <f t="shared" si="2"/>
        <v>0.161</v>
      </c>
      <c r="K26">
        <v>6.8109999999999999</v>
      </c>
      <c r="L26">
        <v>11</v>
      </c>
      <c r="M26">
        <v>0.17100000000000001</v>
      </c>
      <c r="N26">
        <v>18.088999999999999</v>
      </c>
      <c r="O26">
        <v>2E-3</v>
      </c>
    </row>
    <row r="27" spans="1:15" x14ac:dyDescent="0.25">
      <c r="A27">
        <v>11</v>
      </c>
      <c r="B27">
        <v>0.17100000000000001</v>
      </c>
      <c r="C27">
        <v>6.8109999999999999</v>
      </c>
      <c r="D27">
        <f t="shared" si="4"/>
        <v>0.17100000000000001</v>
      </c>
      <c r="E27">
        <f t="shared" si="0"/>
        <v>6.8109999999999999</v>
      </c>
      <c r="F27">
        <f t="shared" si="3"/>
        <v>18.073179966997849</v>
      </c>
      <c r="G27">
        <f t="shared" si="1"/>
        <v>1.5614437500000001E-3</v>
      </c>
      <c r="H27">
        <f t="shared" si="2"/>
        <v>0.17100000000000001</v>
      </c>
      <c r="K27">
        <v>7.1280000000000001</v>
      </c>
      <c r="L27">
        <v>11.5</v>
      </c>
      <c r="M27">
        <v>0.18</v>
      </c>
      <c r="N27">
        <v>18.931000000000001</v>
      </c>
      <c r="O27">
        <v>2E-3</v>
      </c>
    </row>
    <row r="28" spans="1:15" x14ac:dyDescent="0.25">
      <c r="A28">
        <v>11.5</v>
      </c>
      <c r="B28">
        <v>0.18</v>
      </c>
      <c r="C28">
        <v>7.1280000000000001</v>
      </c>
      <c r="D28">
        <f t="shared" si="4"/>
        <v>0.18</v>
      </c>
      <c r="E28">
        <f t="shared" si="0"/>
        <v>7.1280000000000001</v>
      </c>
      <c r="F28">
        <f t="shared" si="3"/>
        <v>18.913535415441654</v>
      </c>
      <c r="G28">
        <f t="shared" si="1"/>
        <v>1.6436250000000001E-3</v>
      </c>
      <c r="H28">
        <f t="shared" si="2"/>
        <v>0.18000000000000002</v>
      </c>
      <c r="K28">
        <v>7.55</v>
      </c>
      <c r="L28">
        <v>12</v>
      </c>
      <c r="M28">
        <v>0.189</v>
      </c>
      <c r="N28">
        <v>20.053000000000001</v>
      </c>
      <c r="O28">
        <v>2E-3</v>
      </c>
    </row>
    <row r="29" spans="1:15" x14ac:dyDescent="0.25">
      <c r="A29">
        <v>12</v>
      </c>
      <c r="B29">
        <v>0.189</v>
      </c>
      <c r="C29">
        <v>7.55</v>
      </c>
      <c r="D29">
        <f t="shared" si="4"/>
        <v>0.189</v>
      </c>
      <c r="E29">
        <f t="shared" si="0"/>
        <v>7.55</v>
      </c>
      <c r="F29">
        <f t="shared" si="3"/>
        <v>20.032427237755272</v>
      </c>
      <c r="G29">
        <f t="shared" si="1"/>
        <v>1.72580625E-3</v>
      </c>
      <c r="H29">
        <f t="shared" si="2"/>
        <v>0.189</v>
      </c>
      <c r="K29">
        <v>8.0679999999999996</v>
      </c>
      <c r="L29">
        <v>12.5</v>
      </c>
      <c r="M29">
        <v>0.19800000000000001</v>
      </c>
      <c r="N29">
        <v>21.428999999999998</v>
      </c>
      <c r="O29">
        <v>2E-3</v>
      </c>
    </row>
    <row r="30" spans="1:15" x14ac:dyDescent="0.25">
      <c r="A30">
        <v>12.5</v>
      </c>
      <c r="B30">
        <v>0.19800000000000001</v>
      </c>
      <c r="C30">
        <v>8.0679999999999996</v>
      </c>
      <c r="D30">
        <f t="shared" si="4"/>
        <v>0.19800000000000001</v>
      </c>
      <c r="E30">
        <f t="shared" si="0"/>
        <v>8.0679999999999996</v>
      </c>
      <c r="F30">
        <f t="shared" si="3"/>
        <v>21.405943341362313</v>
      </c>
      <c r="G30">
        <f t="shared" si="1"/>
        <v>1.8079875000000004E-3</v>
      </c>
      <c r="H30">
        <f t="shared" si="2"/>
        <v>0.19800000000000004</v>
      </c>
      <c r="K30">
        <v>8.3919999999999995</v>
      </c>
      <c r="L30">
        <v>13</v>
      </c>
      <c r="M30">
        <v>0.20699999999999999</v>
      </c>
      <c r="N30">
        <v>22.29</v>
      </c>
      <c r="O30">
        <v>2E-3</v>
      </c>
    </row>
    <row r="31" spans="1:15" x14ac:dyDescent="0.25">
      <c r="A31">
        <v>13</v>
      </c>
      <c r="B31">
        <v>0.20699999999999999</v>
      </c>
      <c r="C31">
        <v>8.3919999999999995</v>
      </c>
      <c r="D31">
        <f t="shared" si="4"/>
        <v>0.20699999999999999</v>
      </c>
      <c r="E31">
        <f t="shared" si="0"/>
        <v>8.3919999999999995</v>
      </c>
      <c r="F31">
        <f t="shared" si="3"/>
        <v>22.264660656590827</v>
      </c>
      <c r="G31">
        <f t="shared" si="1"/>
        <v>1.8901687500000001E-3</v>
      </c>
      <c r="H31">
        <f t="shared" si="2"/>
        <v>0.20700000000000002</v>
      </c>
      <c r="K31">
        <v>8.766</v>
      </c>
      <c r="L31">
        <v>13.5</v>
      </c>
      <c r="M31">
        <v>0.216</v>
      </c>
      <c r="N31">
        <v>23.280999999999999</v>
      </c>
      <c r="O31">
        <v>2E-3</v>
      </c>
    </row>
    <row r="32" spans="1:15" x14ac:dyDescent="0.25">
      <c r="A32">
        <v>13.5</v>
      </c>
      <c r="B32">
        <v>0.216</v>
      </c>
      <c r="C32">
        <v>8.766</v>
      </c>
      <c r="D32">
        <f t="shared" si="4"/>
        <v>0.216</v>
      </c>
      <c r="E32">
        <f t="shared" si="0"/>
        <v>8.766</v>
      </c>
      <c r="F32">
        <f t="shared" si="3"/>
        <v>23.255969965561285</v>
      </c>
      <c r="G32">
        <f t="shared" si="1"/>
        <v>1.9723500000000003E-3</v>
      </c>
      <c r="H32">
        <f t="shared" si="2"/>
        <v>0.21600000000000003</v>
      </c>
      <c r="K32">
        <v>9.1850000000000005</v>
      </c>
      <c r="L32">
        <v>14</v>
      </c>
      <c r="M32">
        <v>0.22500000000000001</v>
      </c>
      <c r="N32">
        <v>24.395</v>
      </c>
      <c r="O32">
        <v>2E-3</v>
      </c>
    </row>
    <row r="33" spans="1:15" x14ac:dyDescent="0.25">
      <c r="A33">
        <v>14</v>
      </c>
      <c r="B33">
        <v>0.22500000000000001</v>
      </c>
      <c r="C33">
        <v>9.1850000000000005</v>
      </c>
      <c r="D33">
        <f t="shared" si="4"/>
        <v>0.22500000000000001</v>
      </c>
      <c r="E33">
        <f t="shared" si="0"/>
        <v>9.1850000000000005</v>
      </c>
      <c r="F33">
        <f t="shared" si="3"/>
        <v>24.366592598941786</v>
      </c>
      <c r="G33">
        <f t="shared" si="1"/>
        <v>2.0545312499999999E-3</v>
      </c>
      <c r="H33">
        <f t="shared" si="2"/>
        <v>0.22500000000000001</v>
      </c>
      <c r="K33">
        <v>9.7189999999999994</v>
      </c>
      <c r="L33">
        <v>14.5</v>
      </c>
      <c r="M33">
        <v>0.23499999999999999</v>
      </c>
      <c r="N33">
        <v>25.812999999999999</v>
      </c>
      <c r="O33">
        <v>2E-3</v>
      </c>
    </row>
    <row r="34" spans="1:15" x14ac:dyDescent="0.25">
      <c r="A34">
        <v>14.5</v>
      </c>
      <c r="B34">
        <v>0.23499999999999999</v>
      </c>
      <c r="C34">
        <v>9.7189999999999994</v>
      </c>
      <c r="D34">
        <f t="shared" si="4"/>
        <v>0.23499999999999999</v>
      </c>
      <c r="E34">
        <f t="shared" si="0"/>
        <v>9.7189999999999994</v>
      </c>
      <c r="F34">
        <f t="shared" si="3"/>
        <v>25.782097990243368</v>
      </c>
      <c r="G34">
        <f t="shared" si="1"/>
        <v>2.1458437499999997E-3</v>
      </c>
      <c r="H34">
        <f t="shared" si="2"/>
        <v>0.23499999999999996</v>
      </c>
      <c r="K34">
        <v>10.076000000000001</v>
      </c>
      <c r="L34">
        <v>15</v>
      </c>
      <c r="M34">
        <v>0.24399999999999999</v>
      </c>
      <c r="N34">
        <v>26.760999999999999</v>
      </c>
      <c r="O34">
        <v>2E-3</v>
      </c>
    </row>
    <row r="35" spans="1:15" x14ac:dyDescent="0.25">
      <c r="A35">
        <v>15</v>
      </c>
      <c r="B35">
        <v>0.24399999999999999</v>
      </c>
      <c r="C35">
        <v>10.076000000000001</v>
      </c>
      <c r="D35">
        <f t="shared" si="4"/>
        <v>0.24399999999999999</v>
      </c>
      <c r="E35">
        <f t="shared" si="0"/>
        <v>10.076000000000001</v>
      </c>
      <c r="F35">
        <f t="shared" si="3"/>
        <v>26.728096925097063</v>
      </c>
      <c r="G35" s="6">
        <f t="shared" si="1"/>
        <v>2.2280249999999998E-3</v>
      </c>
      <c r="H35" s="6">
        <f t="shared" si="2"/>
        <v>0.24399999999999999</v>
      </c>
      <c r="K35">
        <v>10.510999999999999</v>
      </c>
      <c r="L35">
        <v>15.5</v>
      </c>
      <c r="M35">
        <v>0.253</v>
      </c>
      <c r="N35">
        <v>27.916</v>
      </c>
      <c r="O35">
        <v>2E-3</v>
      </c>
    </row>
    <row r="36" spans="1:15" x14ac:dyDescent="0.25">
      <c r="A36">
        <v>15.5</v>
      </c>
      <c r="B36">
        <v>0.253</v>
      </c>
      <c r="C36">
        <v>10.510999999999999</v>
      </c>
      <c r="D36">
        <f t="shared" si="4"/>
        <v>0.253</v>
      </c>
      <c r="E36">
        <f t="shared" si="0"/>
        <v>10.510999999999999</v>
      </c>
      <c r="F36">
        <f t="shared" si="3"/>
        <v>27.880938243170423</v>
      </c>
      <c r="G36">
        <f t="shared" si="1"/>
        <v>2.3102062500000003E-3</v>
      </c>
      <c r="H36">
        <f t="shared" si="2"/>
        <v>0.25300000000000006</v>
      </c>
      <c r="K36">
        <v>10.936999999999999</v>
      </c>
      <c r="L36">
        <v>16</v>
      </c>
      <c r="M36">
        <v>0.26200000000000001</v>
      </c>
      <c r="N36">
        <v>29.048999999999999</v>
      </c>
      <c r="O36">
        <v>2E-3</v>
      </c>
    </row>
    <row r="37" spans="1:15" x14ac:dyDescent="0.25">
      <c r="A37">
        <v>16</v>
      </c>
      <c r="B37">
        <v>0.26200000000000001</v>
      </c>
      <c r="C37">
        <v>10.936999999999999</v>
      </c>
      <c r="D37">
        <f t="shared" si="4"/>
        <v>0.26200000000000001</v>
      </c>
      <c r="E37">
        <f t="shared" si="0"/>
        <v>10.936999999999999</v>
      </c>
      <c r="F37">
        <f t="shared" si="3"/>
        <v>29.009837340495064</v>
      </c>
      <c r="G37">
        <f t="shared" si="1"/>
        <v>2.3923875000000003E-3</v>
      </c>
      <c r="H37">
        <f t="shared" si="2"/>
        <v>0.26200000000000007</v>
      </c>
      <c r="K37">
        <v>11.31</v>
      </c>
      <c r="L37">
        <v>16.5</v>
      </c>
      <c r="M37">
        <v>0.27100000000000002</v>
      </c>
      <c r="N37">
        <v>30.039000000000001</v>
      </c>
      <c r="O37">
        <v>2E-3</v>
      </c>
    </row>
    <row r="38" spans="1:15" x14ac:dyDescent="0.25">
      <c r="A38">
        <v>16.5</v>
      </c>
      <c r="B38">
        <v>0.27100000000000002</v>
      </c>
      <c r="C38">
        <v>11.31</v>
      </c>
      <c r="D38">
        <f t="shared" si="4"/>
        <v>0.27100000000000002</v>
      </c>
      <c r="E38">
        <f t="shared" si="0"/>
        <v>11.31</v>
      </c>
      <c r="F38">
        <f t="shared" si="3"/>
        <v>29.998095495510803</v>
      </c>
      <c r="G38">
        <f t="shared" si="1"/>
        <v>2.4745687500000004E-3</v>
      </c>
      <c r="H38">
        <f t="shared" si="2"/>
        <v>0.27100000000000007</v>
      </c>
      <c r="K38">
        <v>11.747999999999999</v>
      </c>
      <c r="L38">
        <v>17</v>
      </c>
      <c r="M38">
        <v>0.28000000000000003</v>
      </c>
      <c r="N38">
        <v>31.202999999999999</v>
      </c>
      <c r="O38">
        <v>3.0000000000000001E-3</v>
      </c>
    </row>
    <row r="39" spans="1:15" x14ac:dyDescent="0.25">
      <c r="A39">
        <v>17</v>
      </c>
      <c r="B39">
        <v>0.28000000000000003</v>
      </c>
      <c r="C39">
        <v>11.747999999999999</v>
      </c>
      <c r="D39">
        <f t="shared" si="4"/>
        <v>0.28000000000000003</v>
      </c>
      <c r="E39">
        <f t="shared" si="0"/>
        <v>11.747999999999999</v>
      </c>
      <c r="F39">
        <f t="shared" si="3"/>
        <v>31.158696188700681</v>
      </c>
      <c r="G39">
        <f t="shared" si="1"/>
        <v>2.5567500000000004E-3</v>
      </c>
      <c r="H39">
        <f t="shared" si="2"/>
        <v>0.28000000000000008</v>
      </c>
      <c r="K39">
        <v>12.098000000000001</v>
      </c>
      <c r="L39">
        <v>17.5</v>
      </c>
      <c r="M39">
        <v>0.28899999999999998</v>
      </c>
      <c r="N39">
        <v>32.131</v>
      </c>
      <c r="O39">
        <v>3.0000000000000001E-3</v>
      </c>
    </row>
    <row r="40" spans="1:15" x14ac:dyDescent="0.25">
      <c r="A40">
        <v>17.5</v>
      </c>
      <c r="B40">
        <v>0.28899999999999998</v>
      </c>
      <c r="C40">
        <v>12.098000000000001</v>
      </c>
      <c r="D40">
        <f t="shared" si="4"/>
        <v>0.28899999999999998</v>
      </c>
      <c r="E40">
        <f t="shared" si="0"/>
        <v>12.098000000000001</v>
      </c>
      <c r="F40">
        <f t="shared" si="3"/>
        <v>32.085842183216101</v>
      </c>
      <c r="G40">
        <f t="shared" si="1"/>
        <v>2.63893125E-3</v>
      </c>
      <c r="H40">
        <f t="shared" si="2"/>
        <v>0.28900000000000003</v>
      </c>
      <c r="K40">
        <v>12.577999999999999</v>
      </c>
      <c r="L40">
        <v>18</v>
      </c>
      <c r="M40">
        <v>0.29799999999999999</v>
      </c>
      <c r="N40">
        <v>33.406999999999996</v>
      </c>
      <c r="O40">
        <v>3.0000000000000001E-3</v>
      </c>
    </row>
    <row r="41" spans="1:15" x14ac:dyDescent="0.25">
      <c r="A41">
        <v>18</v>
      </c>
      <c r="B41">
        <v>0.29799999999999999</v>
      </c>
      <c r="C41">
        <v>12.577999999999999</v>
      </c>
      <c r="D41">
        <f t="shared" si="4"/>
        <v>0.29799999999999999</v>
      </c>
      <c r="E41">
        <f t="shared" si="0"/>
        <v>12.577999999999999</v>
      </c>
      <c r="F41">
        <f t="shared" si="3"/>
        <v>33.357710941747463</v>
      </c>
      <c r="G41">
        <f t="shared" si="1"/>
        <v>2.7211124999999997E-3</v>
      </c>
      <c r="H41">
        <f t="shared" si="2"/>
        <v>0.29799999999999999</v>
      </c>
      <c r="K41">
        <v>13.057</v>
      </c>
      <c r="L41">
        <v>18.5</v>
      </c>
      <c r="M41">
        <v>0.307</v>
      </c>
      <c r="N41">
        <v>34.68</v>
      </c>
      <c r="O41">
        <v>3.0000000000000001E-3</v>
      </c>
    </row>
    <row r="42" spans="1:15" x14ac:dyDescent="0.25">
      <c r="A42">
        <v>18.5</v>
      </c>
      <c r="B42">
        <v>0.307</v>
      </c>
      <c r="C42">
        <v>13.057</v>
      </c>
      <c r="D42">
        <f t="shared" si="4"/>
        <v>0.307</v>
      </c>
      <c r="E42">
        <f t="shared" si="0"/>
        <v>13.057</v>
      </c>
      <c r="F42">
        <f t="shared" si="3"/>
        <v>34.626859611849255</v>
      </c>
      <c r="G42">
        <f t="shared" si="1"/>
        <v>2.8032937499999997E-3</v>
      </c>
      <c r="H42">
        <f t="shared" si="2"/>
        <v>0.307</v>
      </c>
      <c r="K42">
        <v>13.513999999999999</v>
      </c>
      <c r="L42">
        <v>19</v>
      </c>
      <c r="M42">
        <v>0.317</v>
      </c>
      <c r="N42">
        <v>35.893000000000001</v>
      </c>
      <c r="O42">
        <v>3.0000000000000001E-3</v>
      </c>
    </row>
    <row r="43" spans="1:15" x14ac:dyDescent="0.25">
      <c r="A43">
        <v>19</v>
      </c>
      <c r="B43">
        <v>0.317</v>
      </c>
      <c r="C43">
        <v>13.513999999999999</v>
      </c>
      <c r="D43">
        <f t="shared" si="4"/>
        <v>0.317</v>
      </c>
      <c r="E43">
        <f t="shared" si="0"/>
        <v>13.513999999999999</v>
      </c>
      <c r="F43">
        <f t="shared" si="3"/>
        <v>35.837467860231762</v>
      </c>
      <c r="G43">
        <f t="shared" si="1"/>
        <v>2.8946062500000004E-3</v>
      </c>
      <c r="H43">
        <f t="shared" si="2"/>
        <v>0.31700000000000006</v>
      </c>
      <c r="K43">
        <v>13.954000000000001</v>
      </c>
      <c r="L43">
        <v>19.5</v>
      </c>
      <c r="M43">
        <v>0.32600000000000001</v>
      </c>
      <c r="N43">
        <v>37.061</v>
      </c>
      <c r="O43">
        <v>3.0000000000000001E-3</v>
      </c>
    </row>
    <row r="44" spans="1:15" x14ac:dyDescent="0.25">
      <c r="A44">
        <v>19.5</v>
      </c>
      <c r="B44">
        <v>0.32600000000000001</v>
      </c>
      <c r="C44">
        <v>13.954000000000001</v>
      </c>
      <c r="D44">
        <f t="shared" si="4"/>
        <v>0.32600000000000001</v>
      </c>
      <c r="E44">
        <f t="shared" si="0"/>
        <v>13.954000000000001</v>
      </c>
      <c r="F44">
        <f t="shared" si="3"/>
        <v>37.003067570481896</v>
      </c>
      <c r="G44">
        <f t="shared" si="1"/>
        <v>2.9767875E-3</v>
      </c>
      <c r="H44">
        <f t="shared" si="2"/>
        <v>0.32600000000000001</v>
      </c>
      <c r="K44">
        <v>14.314</v>
      </c>
      <c r="L44">
        <v>20</v>
      </c>
      <c r="M44">
        <v>0.33500000000000002</v>
      </c>
      <c r="N44">
        <v>38.018000000000001</v>
      </c>
      <c r="O44">
        <v>3.0000000000000001E-3</v>
      </c>
    </row>
    <row r="45" spans="1:15" x14ac:dyDescent="0.25">
      <c r="A45">
        <v>20</v>
      </c>
      <c r="B45">
        <v>0.33500000000000002</v>
      </c>
      <c r="C45">
        <v>14.314</v>
      </c>
      <c r="D45">
        <f t="shared" si="4"/>
        <v>0.33500000000000002</v>
      </c>
      <c r="E45">
        <f t="shared" si="0"/>
        <v>14.314</v>
      </c>
      <c r="F45">
        <f t="shared" si="3"/>
        <v>37.956476932808094</v>
      </c>
      <c r="G45">
        <f t="shared" si="1"/>
        <v>3.0589687500000005E-3</v>
      </c>
      <c r="H45">
        <f t="shared" si="2"/>
        <v>0.33500000000000008</v>
      </c>
      <c r="K45">
        <v>14.766</v>
      </c>
      <c r="L45">
        <v>20.5</v>
      </c>
      <c r="M45">
        <v>0.34399999999999997</v>
      </c>
      <c r="N45">
        <v>39.22</v>
      </c>
      <c r="O45">
        <v>3.0000000000000001E-3</v>
      </c>
    </row>
    <row r="46" spans="1:15" x14ac:dyDescent="0.25">
      <c r="A46">
        <v>20.5</v>
      </c>
      <c r="B46">
        <v>0.34399999999999997</v>
      </c>
      <c r="C46">
        <v>14.766</v>
      </c>
      <c r="D46">
        <f t="shared" si="4"/>
        <v>0.34399999999999997</v>
      </c>
      <c r="E46">
        <f t="shared" si="0"/>
        <v>14.766</v>
      </c>
      <c r="F46">
        <f t="shared" si="3"/>
        <v>39.153796751557238</v>
      </c>
      <c r="G46">
        <f t="shared" si="1"/>
        <v>3.1411500000000005E-3</v>
      </c>
      <c r="H46">
        <f t="shared" si="2"/>
        <v>0.34400000000000003</v>
      </c>
      <c r="K46">
        <v>15.138999999999999</v>
      </c>
      <c r="L46">
        <v>21</v>
      </c>
      <c r="M46">
        <v>0.35299999999999998</v>
      </c>
      <c r="N46">
        <v>40.209000000000003</v>
      </c>
      <c r="O46">
        <v>3.0000000000000001E-3</v>
      </c>
    </row>
    <row r="47" spans="1:15" x14ac:dyDescent="0.25">
      <c r="A47">
        <v>21</v>
      </c>
      <c r="B47">
        <v>0.35299999999999998</v>
      </c>
      <c r="C47">
        <v>15.138999999999999</v>
      </c>
      <c r="D47">
        <f t="shared" si="4"/>
        <v>0.35299999999999998</v>
      </c>
      <c r="E47">
        <f t="shared" si="0"/>
        <v>15.138999999999999</v>
      </c>
      <c r="F47">
        <f t="shared" si="3"/>
        <v>40.141593310378383</v>
      </c>
      <c r="G47">
        <f t="shared" si="1"/>
        <v>3.2233312500000002E-3</v>
      </c>
      <c r="H47">
        <f t="shared" si="2"/>
        <v>0.35300000000000004</v>
      </c>
      <c r="K47">
        <v>15.584</v>
      </c>
      <c r="L47">
        <v>21.5</v>
      </c>
      <c r="M47">
        <v>0.36199999999999999</v>
      </c>
      <c r="N47">
        <v>41.390999999999998</v>
      </c>
      <c r="O47">
        <v>3.0000000000000001E-3</v>
      </c>
    </row>
    <row r="48" spans="1:15" x14ac:dyDescent="0.25">
      <c r="A48">
        <v>21.5</v>
      </c>
      <c r="B48">
        <v>0.36199999999999999</v>
      </c>
      <c r="C48">
        <v>15.584</v>
      </c>
      <c r="D48">
        <f t="shared" si="4"/>
        <v>0.36199999999999999</v>
      </c>
      <c r="E48">
        <f t="shared" si="0"/>
        <v>15.584</v>
      </c>
      <c r="F48">
        <f t="shared" si="3"/>
        <v>41.320257633914849</v>
      </c>
      <c r="G48">
        <f t="shared" si="1"/>
        <v>3.3055124999999998E-3</v>
      </c>
      <c r="H48">
        <f t="shared" si="2"/>
        <v>0.36199999999999999</v>
      </c>
      <c r="K48">
        <v>15.920999999999999</v>
      </c>
      <c r="L48">
        <v>22</v>
      </c>
      <c r="M48">
        <v>0.371</v>
      </c>
      <c r="N48">
        <v>42.284999999999997</v>
      </c>
      <c r="O48">
        <v>3.0000000000000001E-3</v>
      </c>
    </row>
    <row r="49" spans="1:15" x14ac:dyDescent="0.25">
      <c r="A49">
        <v>22</v>
      </c>
      <c r="B49">
        <v>0.371</v>
      </c>
      <c r="C49">
        <v>15.920999999999999</v>
      </c>
      <c r="D49">
        <f t="shared" si="4"/>
        <v>0.371</v>
      </c>
      <c r="E49">
        <f t="shared" si="0"/>
        <v>15.920999999999999</v>
      </c>
      <c r="F49">
        <f t="shared" si="3"/>
        <v>42.212526951903087</v>
      </c>
      <c r="G49">
        <f t="shared" si="1"/>
        <v>3.3876937499999998E-3</v>
      </c>
      <c r="H49">
        <f t="shared" si="2"/>
        <v>0.371</v>
      </c>
      <c r="K49">
        <v>16.361000000000001</v>
      </c>
      <c r="L49">
        <v>22.5</v>
      </c>
      <c r="M49">
        <v>0.38</v>
      </c>
      <c r="N49">
        <v>43.454000000000001</v>
      </c>
      <c r="O49">
        <v>3.0000000000000001E-3</v>
      </c>
    </row>
    <row r="50" spans="1:15" x14ac:dyDescent="0.25">
      <c r="A50">
        <v>22.5</v>
      </c>
      <c r="B50">
        <v>0.38</v>
      </c>
      <c r="C50">
        <v>16.361000000000001</v>
      </c>
      <c r="D50">
        <f t="shared" si="4"/>
        <v>0.38</v>
      </c>
      <c r="E50">
        <f t="shared" si="0"/>
        <v>16.361000000000001</v>
      </c>
      <c r="F50">
        <f t="shared" si="3"/>
        <v>43.3778521883943</v>
      </c>
      <c r="G50">
        <f t="shared" si="1"/>
        <v>3.4698750000000007E-3</v>
      </c>
      <c r="H50">
        <f t="shared" si="2"/>
        <v>0.38000000000000006</v>
      </c>
      <c r="K50">
        <v>16.882000000000001</v>
      </c>
      <c r="L50">
        <v>23</v>
      </c>
      <c r="M50">
        <v>0.39</v>
      </c>
      <c r="N50">
        <v>44.838000000000001</v>
      </c>
      <c r="O50">
        <v>4.0000000000000001E-3</v>
      </c>
    </row>
    <row r="51" spans="1:15" x14ac:dyDescent="0.25">
      <c r="A51">
        <v>23</v>
      </c>
      <c r="B51">
        <v>0.39</v>
      </c>
      <c r="C51">
        <v>16.882000000000001</v>
      </c>
      <c r="D51">
        <f t="shared" si="4"/>
        <v>0.39</v>
      </c>
      <c r="E51">
        <f t="shared" si="0"/>
        <v>16.882000000000001</v>
      </c>
      <c r="F51">
        <f t="shared" si="3"/>
        <v>44.757742515445386</v>
      </c>
      <c r="G51">
        <f t="shared" si="1"/>
        <v>3.5611874999999997E-3</v>
      </c>
      <c r="H51">
        <f t="shared" si="2"/>
        <v>0.39</v>
      </c>
      <c r="K51">
        <v>17.257000000000001</v>
      </c>
      <c r="L51">
        <v>23.5</v>
      </c>
      <c r="M51">
        <v>0.39900000000000002</v>
      </c>
      <c r="N51">
        <v>45.832999999999998</v>
      </c>
      <c r="O51">
        <v>4.0000000000000001E-3</v>
      </c>
    </row>
    <row r="52" spans="1:15" x14ac:dyDescent="0.25">
      <c r="A52">
        <v>23.5</v>
      </c>
      <c r="B52">
        <v>0.39900000000000002</v>
      </c>
      <c r="C52">
        <v>17.257000000000001</v>
      </c>
      <c r="D52">
        <f t="shared" si="4"/>
        <v>0.39900000000000002</v>
      </c>
      <c r="E52">
        <f t="shared" si="0"/>
        <v>17.257000000000001</v>
      </c>
      <c r="F52">
        <f t="shared" si="3"/>
        <v>45.750655959574722</v>
      </c>
      <c r="G52">
        <f t="shared" si="1"/>
        <v>3.6433687500000002E-3</v>
      </c>
      <c r="H52">
        <f t="shared" si="2"/>
        <v>0.39900000000000002</v>
      </c>
      <c r="K52">
        <v>17.713000000000001</v>
      </c>
      <c r="L52">
        <v>24</v>
      </c>
      <c r="M52">
        <v>0.40799999999999997</v>
      </c>
      <c r="N52">
        <v>47.045999999999999</v>
      </c>
      <c r="O52">
        <v>4.0000000000000001E-3</v>
      </c>
    </row>
    <row r="53" spans="1:15" x14ac:dyDescent="0.25">
      <c r="A53">
        <v>24</v>
      </c>
      <c r="B53">
        <v>0.40799999999999997</v>
      </c>
      <c r="C53">
        <v>17.713000000000001</v>
      </c>
      <c r="D53">
        <f t="shared" si="4"/>
        <v>0.40799999999999997</v>
      </c>
      <c r="E53">
        <f t="shared" si="0"/>
        <v>17.713000000000001</v>
      </c>
      <c r="F53">
        <f t="shared" si="3"/>
        <v>46.958277859194915</v>
      </c>
      <c r="G53">
        <f t="shared" si="1"/>
        <v>3.7255500000000002E-3</v>
      </c>
      <c r="H53">
        <f t="shared" si="2"/>
        <v>0.40800000000000003</v>
      </c>
      <c r="K53">
        <v>18.157</v>
      </c>
      <c r="L53">
        <v>24.5</v>
      </c>
      <c r="M53">
        <v>0.41699999999999998</v>
      </c>
      <c r="N53">
        <v>48.223999999999997</v>
      </c>
      <c r="O53">
        <v>4.0000000000000001E-3</v>
      </c>
    </row>
    <row r="54" spans="1:15" x14ac:dyDescent="0.25">
      <c r="A54">
        <v>24.5</v>
      </c>
      <c r="B54">
        <v>0.41699999999999998</v>
      </c>
      <c r="C54">
        <v>18.157</v>
      </c>
      <c r="D54">
        <f t="shared" si="4"/>
        <v>0.41699999999999998</v>
      </c>
      <c r="E54">
        <f t="shared" si="0"/>
        <v>18.157</v>
      </c>
      <c r="F54">
        <f t="shared" si="3"/>
        <v>48.134050441684771</v>
      </c>
      <c r="G54">
        <f t="shared" si="1"/>
        <v>3.8077312499999998E-3</v>
      </c>
      <c r="H54">
        <f t="shared" si="2"/>
        <v>0.41699999999999998</v>
      </c>
      <c r="K54">
        <v>18.561</v>
      </c>
      <c r="L54">
        <v>25</v>
      </c>
      <c r="M54">
        <v>0.42599999999999999</v>
      </c>
      <c r="N54">
        <v>49.296999999999997</v>
      </c>
      <c r="O54">
        <v>4.0000000000000001E-3</v>
      </c>
    </row>
    <row r="55" spans="1:15" s="3" customFormat="1" x14ac:dyDescent="0.25">
      <c r="A55">
        <v>25</v>
      </c>
      <c r="B55">
        <v>0.42599999999999999</v>
      </c>
      <c r="C55">
        <v>18.561</v>
      </c>
      <c r="D55">
        <f t="shared" si="4"/>
        <v>0.42599999999999999</v>
      </c>
      <c r="E55" s="3">
        <f t="shared" si="0"/>
        <v>18.561</v>
      </c>
      <c r="F55" s="3">
        <f t="shared" si="3"/>
        <v>49.203752632514316</v>
      </c>
      <c r="G55" s="3">
        <f t="shared" si="1"/>
        <v>3.8899125000000003E-3</v>
      </c>
      <c r="H55">
        <f t="shared" si="2"/>
        <v>0.42600000000000005</v>
      </c>
      <c r="K55" s="3">
        <v>18.96</v>
      </c>
      <c r="L55" s="3">
        <v>25.5</v>
      </c>
      <c r="M55" s="3">
        <v>0.435</v>
      </c>
      <c r="N55" s="3">
        <v>50.356999999999999</v>
      </c>
      <c r="O55" s="3">
        <v>4.0000000000000001E-3</v>
      </c>
    </row>
    <row r="56" spans="1:15" x14ac:dyDescent="0.25">
      <c r="A56" s="3">
        <v>25.5</v>
      </c>
      <c r="B56" s="3">
        <v>0.435</v>
      </c>
      <c r="C56" s="3">
        <v>18.96</v>
      </c>
      <c r="D56">
        <f t="shared" si="4"/>
        <v>0.435</v>
      </c>
      <c r="E56">
        <f t="shared" si="0"/>
        <v>18.96</v>
      </c>
      <c r="F56">
        <f t="shared" si="3"/>
        <v>50.260174639413734</v>
      </c>
      <c r="G56">
        <f t="shared" si="1"/>
        <v>3.9720937499999999E-3</v>
      </c>
      <c r="H56">
        <f t="shared" si="2"/>
        <v>0.435</v>
      </c>
      <c r="K56">
        <v>19.361999999999998</v>
      </c>
      <c r="L56">
        <v>26</v>
      </c>
      <c r="M56">
        <v>0.44400000000000001</v>
      </c>
      <c r="N56">
        <v>51.424999999999997</v>
      </c>
      <c r="O56">
        <v>4.0000000000000001E-3</v>
      </c>
    </row>
    <row r="57" spans="1:15" x14ac:dyDescent="0.25">
      <c r="A57">
        <v>26</v>
      </c>
      <c r="B57">
        <v>0.44400000000000001</v>
      </c>
      <c r="C57">
        <v>19.361999999999998</v>
      </c>
      <c r="D57">
        <f t="shared" si="4"/>
        <v>0.44400000000000001</v>
      </c>
      <c r="E57">
        <f t="shared" si="0"/>
        <v>19.361999999999998</v>
      </c>
      <c r="F57">
        <f t="shared" si="3"/>
        <v>51.324525709767464</v>
      </c>
      <c r="G57">
        <f t="shared" si="1"/>
        <v>4.0542750000000004E-3</v>
      </c>
      <c r="H57">
        <f t="shared" si="2"/>
        <v>0.44400000000000006</v>
      </c>
      <c r="K57">
        <v>19.835999999999999</v>
      </c>
      <c r="L57">
        <v>26.5</v>
      </c>
      <c r="M57">
        <v>0.45300000000000001</v>
      </c>
      <c r="N57">
        <v>52.683</v>
      </c>
      <c r="O57">
        <v>4.0000000000000001E-3</v>
      </c>
    </row>
    <row r="58" spans="1:15" x14ac:dyDescent="0.25">
      <c r="A58">
        <v>26.5</v>
      </c>
      <c r="B58">
        <v>0.45300000000000001</v>
      </c>
      <c r="C58">
        <v>19.835999999999999</v>
      </c>
      <c r="D58">
        <f t="shared" si="4"/>
        <v>0.45300000000000001</v>
      </c>
      <c r="E58">
        <f t="shared" si="0"/>
        <v>19.835999999999999</v>
      </c>
      <c r="F58">
        <f t="shared" si="3"/>
        <v>52.579706956071675</v>
      </c>
      <c r="G58">
        <f t="shared" si="1"/>
        <v>4.13645625E-3</v>
      </c>
      <c r="H58">
        <f t="shared" si="2"/>
        <v>0.45300000000000001</v>
      </c>
      <c r="K58">
        <v>20.257999999999999</v>
      </c>
      <c r="L58">
        <v>27</v>
      </c>
      <c r="M58">
        <v>0.46300000000000002</v>
      </c>
      <c r="N58">
        <v>53.807000000000002</v>
      </c>
      <c r="O58">
        <v>4.0000000000000001E-3</v>
      </c>
    </row>
    <row r="59" spans="1:15" x14ac:dyDescent="0.25">
      <c r="A59">
        <v>27</v>
      </c>
      <c r="B59">
        <v>0.46300000000000002</v>
      </c>
      <c r="C59">
        <v>20.257999999999999</v>
      </c>
      <c r="D59">
        <f t="shared" si="4"/>
        <v>0.46300000000000002</v>
      </c>
      <c r="E59">
        <f t="shared" si="0"/>
        <v>20.257999999999999</v>
      </c>
      <c r="F59">
        <f t="shared" si="3"/>
        <v>53.696884143600307</v>
      </c>
      <c r="G59">
        <f t="shared" si="1"/>
        <v>4.2277687500000003E-3</v>
      </c>
      <c r="H59">
        <f t="shared" si="2"/>
        <v>0.46300000000000008</v>
      </c>
      <c r="K59">
        <v>20.658000000000001</v>
      </c>
      <c r="L59">
        <v>27.5</v>
      </c>
      <c r="M59">
        <v>0.47199999999999998</v>
      </c>
      <c r="N59">
        <v>54.866</v>
      </c>
      <c r="O59">
        <v>4.0000000000000001E-3</v>
      </c>
    </row>
    <row r="60" spans="1:15" x14ac:dyDescent="0.25">
      <c r="A60">
        <v>27.5</v>
      </c>
      <c r="B60">
        <v>0.47199999999999998</v>
      </c>
      <c r="C60">
        <v>20.658000000000001</v>
      </c>
      <c r="D60">
        <f t="shared" si="4"/>
        <v>0.47199999999999998</v>
      </c>
      <c r="E60">
        <f t="shared" si="0"/>
        <v>20.658000000000001</v>
      </c>
      <c r="F60">
        <f t="shared" si="3"/>
        <v>54.755869823435305</v>
      </c>
      <c r="G60">
        <f t="shared" si="1"/>
        <v>4.3099499999999999E-3</v>
      </c>
      <c r="H60">
        <f t="shared" si="2"/>
        <v>0.47200000000000003</v>
      </c>
      <c r="K60">
        <v>21.106999999999999</v>
      </c>
      <c r="L60">
        <v>28</v>
      </c>
      <c r="M60">
        <v>0.48099999999999998</v>
      </c>
      <c r="N60">
        <v>56.061</v>
      </c>
      <c r="O60">
        <v>4.0000000000000001E-3</v>
      </c>
    </row>
    <row r="61" spans="1:15" x14ac:dyDescent="0.25">
      <c r="A61">
        <v>28</v>
      </c>
      <c r="B61">
        <v>0.48099999999999998</v>
      </c>
      <c r="C61">
        <v>21.106999999999999</v>
      </c>
      <c r="D61">
        <f t="shared" si="4"/>
        <v>0.48099999999999998</v>
      </c>
      <c r="E61">
        <f t="shared" si="0"/>
        <v>21.106999999999999</v>
      </c>
      <c r="F61">
        <f t="shared" si="3"/>
        <v>55.944716041021671</v>
      </c>
      <c r="G61">
        <f t="shared" si="1"/>
        <v>4.3921312500000004E-3</v>
      </c>
      <c r="H61">
        <f t="shared" si="2"/>
        <v>0.48100000000000004</v>
      </c>
      <c r="K61">
        <v>21.46</v>
      </c>
      <c r="L61">
        <v>28.5</v>
      </c>
      <c r="M61">
        <v>0.49</v>
      </c>
      <c r="N61">
        <v>56.997</v>
      </c>
      <c r="O61">
        <v>4.0000000000000001E-3</v>
      </c>
    </row>
    <row r="62" spans="1:15" x14ac:dyDescent="0.25">
      <c r="A62">
        <v>28.5</v>
      </c>
      <c r="B62">
        <v>0.49</v>
      </c>
      <c r="C62">
        <v>21.46</v>
      </c>
      <c r="D62">
        <f t="shared" si="4"/>
        <v>0.49</v>
      </c>
      <c r="E62">
        <f t="shared" si="0"/>
        <v>21.46</v>
      </c>
      <c r="F62">
        <f t="shared" si="3"/>
        <v>56.879097907625109</v>
      </c>
      <c r="G62">
        <f t="shared" si="1"/>
        <v>4.4743125E-3</v>
      </c>
      <c r="H62">
        <f t="shared" si="2"/>
        <v>0.49000000000000005</v>
      </c>
      <c r="K62">
        <v>21.908000000000001</v>
      </c>
      <c r="L62">
        <v>29</v>
      </c>
      <c r="M62">
        <v>0.499</v>
      </c>
      <c r="N62">
        <v>58.188000000000002</v>
      </c>
      <c r="O62">
        <v>5.0000000000000001E-3</v>
      </c>
    </row>
    <row r="63" spans="1:15" x14ac:dyDescent="0.25">
      <c r="A63">
        <v>29</v>
      </c>
      <c r="B63">
        <v>0.499</v>
      </c>
      <c r="C63">
        <v>21.908000000000001</v>
      </c>
      <c r="D63">
        <f t="shared" si="4"/>
        <v>0.499</v>
      </c>
      <c r="E63">
        <f t="shared" si="0"/>
        <v>21.908000000000001</v>
      </c>
      <c r="F63">
        <f t="shared" si="3"/>
        <v>58.065262986442129</v>
      </c>
      <c r="G63">
        <f t="shared" si="1"/>
        <v>4.5564937499999996E-3</v>
      </c>
      <c r="H63">
        <f t="shared" si="2"/>
        <v>0.499</v>
      </c>
      <c r="K63">
        <v>22.247</v>
      </c>
      <c r="L63">
        <v>29.5</v>
      </c>
      <c r="M63">
        <v>0.50800000000000001</v>
      </c>
      <c r="N63">
        <v>59.088000000000001</v>
      </c>
      <c r="O63">
        <v>5.0000000000000001E-3</v>
      </c>
    </row>
    <row r="64" spans="1:15" x14ac:dyDescent="0.25">
      <c r="A64">
        <v>29.5</v>
      </c>
      <c r="B64">
        <v>0.50800000000000001</v>
      </c>
      <c r="C64">
        <v>22.247</v>
      </c>
      <c r="D64">
        <f t="shared" si="4"/>
        <v>0.50800000000000001</v>
      </c>
      <c r="E64">
        <f t="shared" si="0"/>
        <v>22.247</v>
      </c>
      <c r="F64">
        <f t="shared" si="3"/>
        <v>58.962524119579427</v>
      </c>
      <c r="G64">
        <f t="shared" si="1"/>
        <v>4.6386750000000001E-3</v>
      </c>
      <c r="H64">
        <f t="shared" si="2"/>
        <v>0.50800000000000001</v>
      </c>
      <c r="K64">
        <v>22.724</v>
      </c>
      <c r="L64">
        <v>30</v>
      </c>
      <c r="M64">
        <v>0.51700000000000002</v>
      </c>
      <c r="N64">
        <v>60.356000000000002</v>
      </c>
      <c r="O64">
        <v>5.0000000000000001E-3</v>
      </c>
    </row>
    <row r="65" spans="1:15" x14ac:dyDescent="0.25">
      <c r="A65">
        <v>30</v>
      </c>
      <c r="B65">
        <v>0.51700000000000002</v>
      </c>
      <c r="C65">
        <v>22.724</v>
      </c>
      <c r="D65">
        <f t="shared" si="4"/>
        <v>0.51700000000000002</v>
      </c>
      <c r="E65">
        <f t="shared" si="0"/>
        <v>22.724</v>
      </c>
      <c r="F65">
        <f t="shared" si="3"/>
        <v>60.225526300004077</v>
      </c>
      <c r="G65">
        <f t="shared" si="1"/>
        <v>4.7208562500000006E-3</v>
      </c>
      <c r="H65">
        <f t="shared" si="2"/>
        <v>0.51700000000000013</v>
      </c>
      <c r="K65">
        <v>23.12</v>
      </c>
      <c r="L65">
        <v>30.5</v>
      </c>
      <c r="M65">
        <v>0.52700000000000002</v>
      </c>
      <c r="N65">
        <v>61.408000000000001</v>
      </c>
      <c r="O65">
        <v>5.0000000000000001E-3</v>
      </c>
    </row>
    <row r="66" spans="1:15" x14ac:dyDescent="0.25">
      <c r="A66">
        <v>30.5</v>
      </c>
      <c r="B66">
        <v>0.52700000000000002</v>
      </c>
      <c r="C66">
        <v>23.12</v>
      </c>
      <c r="D66">
        <f t="shared" si="4"/>
        <v>0.52700000000000002</v>
      </c>
      <c r="E66">
        <f t="shared" si="0"/>
        <v>23.12</v>
      </c>
      <c r="F66">
        <f t="shared" si="3"/>
        <v>61.273712939405996</v>
      </c>
      <c r="G66">
        <f t="shared" si="1"/>
        <v>4.81216875E-3</v>
      </c>
      <c r="H66">
        <f t="shared" si="2"/>
        <v>0.52700000000000002</v>
      </c>
      <c r="K66">
        <v>23.552</v>
      </c>
      <c r="L66">
        <v>31</v>
      </c>
      <c r="M66">
        <v>0.53600000000000003</v>
      </c>
      <c r="N66">
        <v>62.552999999999997</v>
      </c>
      <c r="O66">
        <v>5.0000000000000001E-3</v>
      </c>
    </row>
    <row r="67" spans="1:15" x14ac:dyDescent="0.25">
      <c r="A67">
        <v>31</v>
      </c>
      <c r="B67">
        <v>0.53600000000000003</v>
      </c>
      <c r="C67">
        <v>23.552</v>
      </c>
      <c r="D67">
        <f t="shared" si="4"/>
        <v>0.53600000000000003</v>
      </c>
      <c r="E67">
        <f t="shared" si="0"/>
        <v>23.552</v>
      </c>
      <c r="F67">
        <f t="shared" si="3"/>
        <v>62.417436709176748</v>
      </c>
      <c r="G67">
        <f t="shared" si="1"/>
        <v>4.8943500000000004E-3</v>
      </c>
      <c r="H67">
        <f t="shared" si="2"/>
        <v>0.53600000000000014</v>
      </c>
      <c r="K67">
        <v>23.931999999999999</v>
      </c>
      <c r="L67">
        <v>31.5</v>
      </c>
      <c r="M67">
        <v>0.54500000000000004</v>
      </c>
      <c r="N67">
        <v>63.563000000000002</v>
      </c>
      <c r="O67">
        <v>5.0000000000000001E-3</v>
      </c>
    </row>
    <row r="68" spans="1:15" x14ac:dyDescent="0.25">
      <c r="A68">
        <v>31.5</v>
      </c>
      <c r="B68">
        <v>0.54500000000000004</v>
      </c>
      <c r="C68">
        <v>23.931999999999999</v>
      </c>
      <c r="D68">
        <f t="shared" si="4"/>
        <v>0.54500000000000004</v>
      </c>
      <c r="E68">
        <f t="shared" si="0"/>
        <v>23.931999999999999</v>
      </c>
      <c r="F68">
        <f t="shared" si="3"/>
        <v>63.423348071043911</v>
      </c>
      <c r="G68">
        <f t="shared" si="1"/>
        <v>4.9765312500000009E-3</v>
      </c>
      <c r="H68">
        <f t="shared" si="2"/>
        <v>0.54500000000000015</v>
      </c>
      <c r="K68">
        <v>24.376999999999999</v>
      </c>
      <c r="L68">
        <v>32</v>
      </c>
      <c r="M68">
        <v>0.55400000000000005</v>
      </c>
      <c r="N68">
        <v>64.745999999999995</v>
      </c>
      <c r="O68">
        <v>5.0000000000000001E-3</v>
      </c>
    </row>
    <row r="69" spans="1:15" x14ac:dyDescent="0.25">
      <c r="A69">
        <v>32</v>
      </c>
      <c r="B69">
        <v>0.55400000000000005</v>
      </c>
      <c r="C69">
        <v>24.376999999999999</v>
      </c>
      <c r="D69">
        <f t="shared" si="4"/>
        <v>0.55400000000000005</v>
      </c>
      <c r="E69">
        <f t="shared" si="0"/>
        <v>24.376999999999999</v>
      </c>
      <c r="F69">
        <f t="shared" si="3"/>
        <v>64.601518295173605</v>
      </c>
      <c r="G69">
        <f t="shared" si="1"/>
        <v>5.0587125000000014E-3</v>
      </c>
      <c r="H69">
        <f t="shared" si="2"/>
        <v>0.55400000000000016</v>
      </c>
      <c r="K69">
        <v>24.742000000000001</v>
      </c>
      <c r="L69">
        <v>32.5</v>
      </c>
      <c r="M69">
        <v>0.56299999999999994</v>
      </c>
      <c r="N69">
        <v>65.713999999999999</v>
      </c>
      <c r="O69">
        <v>5.0000000000000001E-3</v>
      </c>
    </row>
    <row r="70" spans="1:15" x14ac:dyDescent="0.25">
      <c r="A70">
        <v>32.5</v>
      </c>
      <c r="B70">
        <v>0.56299999999999994</v>
      </c>
      <c r="C70">
        <v>24.742000000000001</v>
      </c>
      <c r="D70">
        <f t="shared" si="4"/>
        <v>0.56299999999999994</v>
      </c>
      <c r="E70">
        <f t="shared" si="0"/>
        <v>24.742000000000001</v>
      </c>
      <c r="F70">
        <f t="shared" si="3"/>
        <v>65.5676822696052</v>
      </c>
      <c r="G70">
        <f t="shared" si="1"/>
        <v>5.1408937499999993E-3</v>
      </c>
      <c r="H70">
        <f t="shared" si="2"/>
        <v>0.56299999999999994</v>
      </c>
      <c r="K70">
        <v>25.195</v>
      </c>
      <c r="L70">
        <v>33</v>
      </c>
      <c r="M70">
        <v>0.57199999999999995</v>
      </c>
      <c r="N70">
        <v>66.918999999999997</v>
      </c>
      <c r="O70">
        <v>5.0000000000000001E-3</v>
      </c>
    </row>
    <row r="71" spans="1:15" x14ac:dyDescent="0.25">
      <c r="A71">
        <v>33</v>
      </c>
      <c r="B71">
        <v>0.57199999999999995</v>
      </c>
      <c r="C71">
        <v>25.195</v>
      </c>
      <c r="D71">
        <f t="shared" si="4"/>
        <v>0.57199999999999995</v>
      </c>
      <c r="E71">
        <f t="shared" si="0"/>
        <v>25.195</v>
      </c>
      <c r="F71">
        <f t="shared" si="3"/>
        <v>66.767054685845963</v>
      </c>
      <c r="G71">
        <f t="shared" si="1"/>
        <v>5.2230749999999989E-3</v>
      </c>
      <c r="H71">
        <f t="shared" si="2"/>
        <v>0.57199999999999995</v>
      </c>
      <c r="K71">
        <v>25.597000000000001</v>
      </c>
      <c r="L71">
        <v>33.5</v>
      </c>
      <c r="M71">
        <v>0.58099999999999996</v>
      </c>
      <c r="N71">
        <v>67.986000000000004</v>
      </c>
      <c r="O71">
        <v>5.0000000000000001E-3</v>
      </c>
    </row>
    <row r="72" spans="1:15" x14ac:dyDescent="0.25">
      <c r="A72">
        <v>33.5</v>
      </c>
      <c r="B72">
        <v>0.58099999999999996</v>
      </c>
      <c r="C72">
        <v>25.597000000000001</v>
      </c>
      <c r="D72">
        <f t="shared" si="4"/>
        <v>0.58099999999999996</v>
      </c>
      <c r="E72">
        <f t="shared" ref="E72:E135" si="5">ABS(C72)</f>
        <v>25.597000000000001</v>
      </c>
      <c r="F72">
        <f t="shared" si="3"/>
        <v>67.831280359671098</v>
      </c>
      <c r="G72">
        <f t="shared" ref="G72:G135" si="6">6*D72*$C$3/$E$3^2</f>
        <v>5.3052562500000002E-3</v>
      </c>
      <c r="H72">
        <f t="shared" ref="H72:H135" si="7">(G72*$E$3^2)/(6*$C$3)</f>
        <v>0.58100000000000007</v>
      </c>
      <c r="K72">
        <v>26.068999999999999</v>
      </c>
      <c r="L72">
        <v>34</v>
      </c>
      <c r="M72">
        <v>0.59</v>
      </c>
      <c r="N72">
        <v>69.239999999999995</v>
      </c>
      <c r="O72">
        <v>5.0000000000000001E-3</v>
      </c>
    </row>
    <row r="73" spans="1:15" x14ac:dyDescent="0.25">
      <c r="A73">
        <v>34</v>
      </c>
      <c r="B73">
        <v>0.59</v>
      </c>
      <c r="C73">
        <v>26.068999999999999</v>
      </c>
      <c r="D73">
        <f t="shared" si="4"/>
        <v>0.59</v>
      </c>
      <c r="E73">
        <f t="shared" si="5"/>
        <v>26.068999999999999</v>
      </c>
      <c r="F73">
        <f t="shared" ref="F73:F136" si="8">(3*E73*$E$3/(2*$B$3*$C$3^2))*(1+6*(D73/$E$3)^2-4*($C$3/$E$3)*(D73/$E$3))</f>
        <v>69.081009143186137</v>
      </c>
      <c r="G73">
        <f t="shared" si="6"/>
        <v>5.3874374999999999E-3</v>
      </c>
      <c r="H73">
        <f t="shared" si="7"/>
        <v>0.59</v>
      </c>
      <c r="K73">
        <v>26.486999999999998</v>
      </c>
      <c r="L73">
        <v>34.5</v>
      </c>
      <c r="M73">
        <v>0.59899999999999998</v>
      </c>
      <c r="N73">
        <v>70.349999999999994</v>
      </c>
      <c r="O73">
        <v>5.0000000000000001E-3</v>
      </c>
    </row>
    <row r="74" spans="1:15" x14ac:dyDescent="0.25">
      <c r="A74">
        <v>34.5</v>
      </c>
      <c r="B74">
        <v>0.59899999999999998</v>
      </c>
      <c r="C74">
        <v>26.486999999999998</v>
      </c>
      <c r="D74">
        <f t="shared" ref="D74:D137" si="9">B74</f>
        <v>0.59899999999999998</v>
      </c>
      <c r="E74">
        <f t="shared" si="5"/>
        <v>26.486999999999998</v>
      </c>
      <c r="F74">
        <f t="shared" si="8"/>
        <v>70.187648390235566</v>
      </c>
      <c r="G74">
        <f t="shared" si="6"/>
        <v>5.4696187500000003E-3</v>
      </c>
      <c r="H74">
        <f t="shared" si="7"/>
        <v>0.59900000000000009</v>
      </c>
      <c r="K74">
        <v>26.86</v>
      </c>
      <c r="L74">
        <v>35</v>
      </c>
      <c r="M74">
        <v>0.60899999999999999</v>
      </c>
      <c r="N74">
        <v>71.338999999999999</v>
      </c>
      <c r="O74">
        <v>6.0000000000000001E-3</v>
      </c>
    </row>
    <row r="75" spans="1:15" x14ac:dyDescent="0.25">
      <c r="A75">
        <v>35</v>
      </c>
      <c r="B75">
        <v>0.60899999999999999</v>
      </c>
      <c r="C75">
        <v>26.86</v>
      </c>
      <c r="D75">
        <f t="shared" si="9"/>
        <v>0.60899999999999999</v>
      </c>
      <c r="E75">
        <f t="shared" si="5"/>
        <v>26.86</v>
      </c>
      <c r="F75">
        <f t="shared" si="8"/>
        <v>71.174946404973895</v>
      </c>
      <c r="G75">
        <f t="shared" si="6"/>
        <v>5.5609312499999997E-3</v>
      </c>
      <c r="H75">
        <f t="shared" si="7"/>
        <v>0.60899999999999999</v>
      </c>
      <c r="K75">
        <v>27.314</v>
      </c>
      <c r="L75">
        <v>35.5</v>
      </c>
      <c r="M75">
        <v>0.61799999999999999</v>
      </c>
      <c r="N75">
        <v>72.546000000000006</v>
      </c>
      <c r="O75">
        <v>6.0000000000000001E-3</v>
      </c>
    </row>
    <row r="76" spans="1:15" x14ac:dyDescent="0.25">
      <c r="A76">
        <v>35.5</v>
      </c>
      <c r="B76">
        <v>0.61799999999999999</v>
      </c>
      <c r="C76">
        <v>27.314</v>
      </c>
      <c r="D76">
        <f t="shared" si="9"/>
        <v>0.61799999999999999</v>
      </c>
      <c r="E76">
        <f t="shared" si="5"/>
        <v>27.314</v>
      </c>
      <c r="F76">
        <f t="shared" si="8"/>
        <v>72.377007495429254</v>
      </c>
      <c r="G76">
        <f t="shared" si="6"/>
        <v>5.6431125000000002E-3</v>
      </c>
      <c r="H76">
        <f t="shared" si="7"/>
        <v>0.6180000000000001</v>
      </c>
      <c r="K76">
        <v>27.664999999999999</v>
      </c>
      <c r="L76">
        <v>36</v>
      </c>
      <c r="M76">
        <v>0.627</v>
      </c>
      <c r="N76">
        <v>73.478999999999999</v>
      </c>
      <c r="O76">
        <v>6.0000000000000001E-3</v>
      </c>
    </row>
    <row r="77" spans="1:15" x14ac:dyDescent="0.25">
      <c r="A77">
        <v>36</v>
      </c>
      <c r="B77">
        <v>0.627</v>
      </c>
      <c r="C77">
        <v>27.664999999999999</v>
      </c>
      <c r="D77">
        <f t="shared" si="9"/>
        <v>0.627</v>
      </c>
      <c r="E77">
        <f t="shared" si="5"/>
        <v>27.664999999999999</v>
      </c>
      <c r="F77">
        <f t="shared" si="8"/>
        <v>73.306153828063657</v>
      </c>
      <c r="G77">
        <f t="shared" si="6"/>
        <v>5.7252937499999998E-3</v>
      </c>
      <c r="H77">
        <f t="shared" si="7"/>
        <v>0.627</v>
      </c>
      <c r="K77">
        <v>28.047000000000001</v>
      </c>
      <c r="L77">
        <v>36.5</v>
      </c>
      <c r="M77">
        <v>0.63600000000000001</v>
      </c>
      <c r="N77">
        <v>74.492999999999995</v>
      </c>
      <c r="O77">
        <v>6.0000000000000001E-3</v>
      </c>
    </row>
    <row r="78" spans="1:15" x14ac:dyDescent="0.25">
      <c r="A78">
        <v>36.5</v>
      </c>
      <c r="B78">
        <v>0.63600000000000001</v>
      </c>
      <c r="C78">
        <v>28.047000000000001</v>
      </c>
      <c r="D78">
        <f t="shared" si="9"/>
        <v>0.63600000000000001</v>
      </c>
      <c r="E78">
        <f t="shared" si="5"/>
        <v>28.047000000000001</v>
      </c>
      <c r="F78">
        <f t="shared" si="8"/>
        <v>74.317463725228919</v>
      </c>
      <c r="G78">
        <f t="shared" si="6"/>
        <v>5.8074749999999994E-3</v>
      </c>
      <c r="H78">
        <f t="shared" si="7"/>
        <v>0.63600000000000001</v>
      </c>
      <c r="K78">
        <v>28.513000000000002</v>
      </c>
      <c r="L78">
        <v>37</v>
      </c>
      <c r="M78">
        <v>0.64500000000000002</v>
      </c>
      <c r="N78">
        <v>75.731999999999999</v>
      </c>
      <c r="O78">
        <v>6.0000000000000001E-3</v>
      </c>
    </row>
    <row r="79" spans="1:15" x14ac:dyDescent="0.25">
      <c r="A79">
        <v>37</v>
      </c>
      <c r="B79">
        <v>0.64500000000000002</v>
      </c>
      <c r="C79">
        <v>28.513000000000002</v>
      </c>
      <c r="D79">
        <f t="shared" si="9"/>
        <v>0.64500000000000002</v>
      </c>
      <c r="E79">
        <f t="shared" si="5"/>
        <v>28.513000000000002</v>
      </c>
      <c r="F79">
        <f t="shared" si="8"/>
        <v>75.551371014864529</v>
      </c>
      <c r="G79">
        <f t="shared" si="6"/>
        <v>5.8896562500000008E-3</v>
      </c>
      <c r="H79">
        <f t="shared" si="7"/>
        <v>0.64500000000000013</v>
      </c>
      <c r="K79">
        <v>28.96</v>
      </c>
      <c r="L79">
        <v>37.5</v>
      </c>
      <c r="M79">
        <v>0.65400000000000003</v>
      </c>
      <c r="N79">
        <v>76.918999999999997</v>
      </c>
      <c r="O79">
        <v>6.0000000000000001E-3</v>
      </c>
    </row>
    <row r="80" spans="1:15" x14ac:dyDescent="0.25">
      <c r="A80">
        <v>37.5</v>
      </c>
      <c r="B80">
        <v>0.65400000000000003</v>
      </c>
      <c r="C80">
        <v>28.96</v>
      </c>
      <c r="D80">
        <f t="shared" si="9"/>
        <v>0.65400000000000003</v>
      </c>
      <c r="E80">
        <f t="shared" si="5"/>
        <v>28.96</v>
      </c>
      <c r="F80">
        <f t="shared" si="8"/>
        <v>76.734952398573654</v>
      </c>
      <c r="G80">
        <f t="shared" si="6"/>
        <v>5.9718375000000013E-3</v>
      </c>
      <c r="H80">
        <f t="shared" si="7"/>
        <v>0.65400000000000014</v>
      </c>
      <c r="K80">
        <v>29.297999999999998</v>
      </c>
      <c r="L80">
        <v>38</v>
      </c>
      <c r="M80">
        <v>0.66300000000000003</v>
      </c>
      <c r="N80">
        <v>77.813999999999993</v>
      </c>
      <c r="O80">
        <v>6.0000000000000001E-3</v>
      </c>
    </row>
    <row r="81" spans="1:15" x14ac:dyDescent="0.25">
      <c r="A81">
        <v>38</v>
      </c>
      <c r="B81">
        <v>0.66300000000000003</v>
      </c>
      <c r="C81">
        <v>29.297999999999998</v>
      </c>
      <c r="D81">
        <f t="shared" si="9"/>
        <v>0.66300000000000003</v>
      </c>
      <c r="E81">
        <f t="shared" si="5"/>
        <v>29.297999999999998</v>
      </c>
      <c r="F81">
        <f t="shared" si="8"/>
        <v>77.629742286185973</v>
      </c>
      <c r="G81">
        <f t="shared" si="6"/>
        <v>6.0540187500000009E-3</v>
      </c>
      <c r="H81">
        <f t="shared" si="7"/>
        <v>0.66300000000000014</v>
      </c>
      <c r="K81">
        <v>29.786000000000001</v>
      </c>
      <c r="L81">
        <v>38.5</v>
      </c>
      <c r="M81">
        <v>0.67200000000000004</v>
      </c>
      <c r="N81">
        <v>79.111000000000004</v>
      </c>
      <c r="O81">
        <v>6.0000000000000001E-3</v>
      </c>
    </row>
    <row r="82" spans="1:15" x14ac:dyDescent="0.25">
      <c r="A82">
        <v>38.5</v>
      </c>
      <c r="B82">
        <v>0.67200000000000004</v>
      </c>
      <c r="C82">
        <v>29.786000000000001</v>
      </c>
      <c r="D82">
        <f t="shared" si="9"/>
        <v>0.67200000000000004</v>
      </c>
      <c r="E82">
        <f t="shared" si="5"/>
        <v>29.786000000000001</v>
      </c>
      <c r="F82">
        <f t="shared" si="8"/>
        <v>78.922006570855146</v>
      </c>
      <c r="G82">
        <f t="shared" si="6"/>
        <v>6.1362000000000005E-3</v>
      </c>
      <c r="H82">
        <f t="shared" si="7"/>
        <v>0.67200000000000004</v>
      </c>
      <c r="K82">
        <v>30.145</v>
      </c>
      <c r="L82">
        <v>39</v>
      </c>
      <c r="M82">
        <v>0.68200000000000005</v>
      </c>
      <c r="N82">
        <v>80.063999999999993</v>
      </c>
      <c r="O82">
        <v>6.0000000000000001E-3</v>
      </c>
    </row>
    <row r="83" spans="1:15" x14ac:dyDescent="0.25">
      <c r="A83">
        <v>39</v>
      </c>
      <c r="B83">
        <v>0.68200000000000005</v>
      </c>
      <c r="C83">
        <v>30.145</v>
      </c>
      <c r="D83">
        <f t="shared" si="9"/>
        <v>0.68200000000000005</v>
      </c>
      <c r="E83">
        <f t="shared" si="5"/>
        <v>30.145</v>
      </c>
      <c r="F83">
        <f t="shared" si="8"/>
        <v>79.872416618031394</v>
      </c>
      <c r="G83">
        <f t="shared" si="6"/>
        <v>6.2275125000000008E-3</v>
      </c>
      <c r="H83">
        <f t="shared" si="7"/>
        <v>0.68200000000000016</v>
      </c>
      <c r="K83">
        <v>30.52</v>
      </c>
      <c r="L83">
        <v>39.5</v>
      </c>
      <c r="M83">
        <v>0.69099999999999995</v>
      </c>
      <c r="N83">
        <v>81.061999999999998</v>
      </c>
      <c r="O83">
        <v>6.0000000000000001E-3</v>
      </c>
    </row>
    <row r="84" spans="1:15" x14ac:dyDescent="0.25">
      <c r="A84">
        <v>39.5</v>
      </c>
      <c r="B84">
        <v>0.69099999999999995</v>
      </c>
      <c r="C84">
        <v>30.52</v>
      </c>
      <c r="D84">
        <f t="shared" si="9"/>
        <v>0.69099999999999995</v>
      </c>
      <c r="E84">
        <f t="shared" si="5"/>
        <v>30.52</v>
      </c>
      <c r="F84">
        <f t="shared" si="8"/>
        <v>80.865334546683428</v>
      </c>
      <c r="G84">
        <f t="shared" si="6"/>
        <v>6.3096937500000004E-3</v>
      </c>
      <c r="H84">
        <f t="shared" si="7"/>
        <v>0.69100000000000006</v>
      </c>
      <c r="K84">
        <v>30.957999999999998</v>
      </c>
      <c r="L84">
        <v>40</v>
      </c>
      <c r="M84">
        <v>0.7</v>
      </c>
      <c r="N84">
        <v>82.224000000000004</v>
      </c>
      <c r="O84">
        <v>6.0000000000000001E-3</v>
      </c>
    </row>
    <row r="85" spans="1:15" x14ac:dyDescent="0.25">
      <c r="A85">
        <v>40</v>
      </c>
      <c r="B85">
        <v>0.7</v>
      </c>
      <c r="C85">
        <v>30.957999999999998</v>
      </c>
      <c r="D85">
        <f t="shared" si="9"/>
        <v>0.7</v>
      </c>
      <c r="E85">
        <f t="shared" si="5"/>
        <v>30.957999999999998</v>
      </c>
      <c r="F85">
        <f t="shared" si="8"/>
        <v>82.025208038800713</v>
      </c>
      <c r="G85">
        <f t="shared" si="6"/>
        <v>6.3918749999999991E-3</v>
      </c>
      <c r="H85">
        <f t="shared" si="7"/>
        <v>0.7</v>
      </c>
      <c r="K85">
        <v>31.390999999999998</v>
      </c>
      <c r="L85">
        <v>40.5</v>
      </c>
      <c r="M85">
        <v>0.70899999999999996</v>
      </c>
      <c r="N85">
        <v>83.373999999999995</v>
      </c>
      <c r="O85">
        <v>6.0000000000000001E-3</v>
      </c>
    </row>
    <row r="86" spans="1:15" x14ac:dyDescent="0.25">
      <c r="A86">
        <v>40.5</v>
      </c>
      <c r="B86">
        <v>0.70899999999999996</v>
      </c>
      <c r="C86">
        <v>31.390999999999998</v>
      </c>
      <c r="D86">
        <f t="shared" si="9"/>
        <v>0.70899999999999996</v>
      </c>
      <c r="E86">
        <f t="shared" si="5"/>
        <v>31.390999999999998</v>
      </c>
      <c r="F86">
        <f t="shared" si="8"/>
        <v>83.17186622026027</v>
      </c>
      <c r="G86">
        <f t="shared" si="6"/>
        <v>6.4740562499999996E-3</v>
      </c>
      <c r="H86">
        <f t="shared" si="7"/>
        <v>0.70899999999999996</v>
      </c>
      <c r="K86">
        <v>31.809000000000001</v>
      </c>
      <c r="L86">
        <v>41</v>
      </c>
      <c r="M86">
        <v>0.71799999999999997</v>
      </c>
      <c r="N86">
        <v>84.483999999999995</v>
      </c>
      <c r="O86">
        <v>7.0000000000000001E-3</v>
      </c>
    </row>
    <row r="87" spans="1:15" x14ac:dyDescent="0.25">
      <c r="A87">
        <v>41</v>
      </c>
      <c r="B87">
        <v>0.71799999999999997</v>
      </c>
      <c r="C87">
        <v>31.809000000000001</v>
      </c>
      <c r="D87">
        <f t="shared" si="9"/>
        <v>0.71799999999999997</v>
      </c>
      <c r="E87">
        <f t="shared" si="5"/>
        <v>31.809000000000001</v>
      </c>
      <c r="F87">
        <f t="shared" si="8"/>
        <v>84.278816201490656</v>
      </c>
      <c r="G87">
        <f t="shared" si="6"/>
        <v>6.5562374999999992E-3</v>
      </c>
      <c r="H87">
        <f t="shared" si="7"/>
        <v>0.71799999999999997</v>
      </c>
      <c r="K87">
        <v>32.116999999999997</v>
      </c>
      <c r="L87">
        <v>41.5</v>
      </c>
      <c r="M87">
        <v>0.72699999999999998</v>
      </c>
      <c r="N87">
        <v>85.304000000000002</v>
      </c>
      <c r="O87">
        <v>7.0000000000000001E-3</v>
      </c>
    </row>
    <row r="88" spans="1:15" x14ac:dyDescent="0.25">
      <c r="A88">
        <v>41.5</v>
      </c>
      <c r="B88">
        <v>0.72699999999999998</v>
      </c>
      <c r="C88">
        <v>32.116999999999997</v>
      </c>
      <c r="D88">
        <f t="shared" si="9"/>
        <v>0.72699999999999998</v>
      </c>
      <c r="E88">
        <f t="shared" si="5"/>
        <v>32.116999999999997</v>
      </c>
      <c r="F88">
        <f t="shared" si="8"/>
        <v>85.094357216052728</v>
      </c>
      <c r="G88">
        <f t="shared" si="6"/>
        <v>6.6384187500000006E-3</v>
      </c>
      <c r="H88">
        <f t="shared" si="7"/>
        <v>0.72700000000000009</v>
      </c>
      <c r="K88">
        <v>32.588000000000001</v>
      </c>
      <c r="L88">
        <v>42</v>
      </c>
      <c r="M88">
        <v>0.73599999999999999</v>
      </c>
      <c r="N88">
        <v>86.552999999999997</v>
      </c>
      <c r="O88">
        <v>7.0000000000000001E-3</v>
      </c>
    </row>
    <row r="89" spans="1:15" x14ac:dyDescent="0.25">
      <c r="A89">
        <v>42</v>
      </c>
      <c r="B89">
        <v>0.73599999999999999</v>
      </c>
      <c r="C89">
        <v>32.588000000000001</v>
      </c>
      <c r="D89">
        <f t="shared" si="9"/>
        <v>0.73599999999999999</v>
      </c>
      <c r="E89">
        <f t="shared" si="5"/>
        <v>32.588000000000001</v>
      </c>
      <c r="F89">
        <f t="shared" si="8"/>
        <v>86.341808715171453</v>
      </c>
      <c r="G89">
        <f t="shared" si="6"/>
        <v>6.7206000000000011E-3</v>
      </c>
      <c r="H89">
        <f t="shared" si="7"/>
        <v>0.7360000000000001</v>
      </c>
      <c r="K89">
        <v>32.892000000000003</v>
      </c>
      <c r="L89">
        <v>42.5</v>
      </c>
      <c r="M89">
        <v>0.745</v>
      </c>
      <c r="N89">
        <v>87.361999999999995</v>
      </c>
      <c r="O89">
        <v>7.0000000000000001E-3</v>
      </c>
    </row>
    <row r="90" spans="1:15" x14ac:dyDescent="0.25">
      <c r="A90">
        <v>42.5</v>
      </c>
      <c r="B90">
        <v>0.745</v>
      </c>
      <c r="C90">
        <v>32.892000000000003</v>
      </c>
      <c r="D90">
        <f t="shared" si="9"/>
        <v>0.745</v>
      </c>
      <c r="E90">
        <f t="shared" si="5"/>
        <v>32.892000000000003</v>
      </c>
      <c r="F90">
        <f t="shared" si="8"/>
        <v>87.146836146243842</v>
      </c>
      <c r="G90">
        <f t="shared" si="6"/>
        <v>6.8027812499999998E-3</v>
      </c>
      <c r="H90">
        <f t="shared" si="7"/>
        <v>0.745</v>
      </c>
      <c r="K90">
        <v>33.290999999999997</v>
      </c>
      <c r="L90">
        <v>43</v>
      </c>
      <c r="M90">
        <v>0.755</v>
      </c>
      <c r="N90">
        <v>88.421999999999997</v>
      </c>
      <c r="O90">
        <v>7.0000000000000001E-3</v>
      </c>
    </row>
    <row r="91" spans="1:15" x14ac:dyDescent="0.25">
      <c r="A91">
        <v>43</v>
      </c>
      <c r="B91">
        <v>0.755</v>
      </c>
      <c r="C91">
        <v>33.290999999999997</v>
      </c>
      <c r="D91">
        <f t="shared" si="9"/>
        <v>0.755</v>
      </c>
      <c r="E91">
        <f t="shared" si="5"/>
        <v>33.290999999999997</v>
      </c>
      <c r="F91">
        <f t="shared" si="8"/>
        <v>88.203571417461262</v>
      </c>
      <c r="G91">
        <f t="shared" si="6"/>
        <v>6.8940937500000009E-3</v>
      </c>
      <c r="H91">
        <f t="shared" si="7"/>
        <v>0.75500000000000012</v>
      </c>
      <c r="K91">
        <v>33.688000000000002</v>
      </c>
      <c r="L91">
        <v>43.5</v>
      </c>
      <c r="M91">
        <v>0.76400000000000001</v>
      </c>
      <c r="N91">
        <v>89.475999999999999</v>
      </c>
      <c r="O91">
        <v>7.0000000000000001E-3</v>
      </c>
    </row>
    <row r="92" spans="1:15" x14ac:dyDescent="0.25">
      <c r="A92">
        <v>43.5</v>
      </c>
      <c r="B92">
        <v>0.76400000000000001</v>
      </c>
      <c r="C92">
        <v>33.688000000000002</v>
      </c>
      <c r="D92">
        <f t="shared" si="9"/>
        <v>0.76400000000000001</v>
      </c>
      <c r="E92">
        <f t="shared" si="5"/>
        <v>33.688000000000002</v>
      </c>
      <c r="F92">
        <f t="shared" si="8"/>
        <v>89.255096725120055</v>
      </c>
      <c r="G92">
        <f t="shared" si="6"/>
        <v>6.9762749999999997E-3</v>
      </c>
      <c r="H92">
        <f t="shared" si="7"/>
        <v>0.76400000000000001</v>
      </c>
      <c r="K92">
        <v>34.113999999999997</v>
      </c>
      <c r="L92">
        <v>44</v>
      </c>
      <c r="M92">
        <v>0.77300000000000002</v>
      </c>
      <c r="N92">
        <v>90.606999999999999</v>
      </c>
      <c r="O92">
        <v>7.0000000000000001E-3</v>
      </c>
    </row>
    <row r="93" spans="1:15" x14ac:dyDescent="0.25">
      <c r="A93">
        <v>44</v>
      </c>
      <c r="B93">
        <v>0.77300000000000002</v>
      </c>
      <c r="C93">
        <v>34.113999999999997</v>
      </c>
      <c r="D93">
        <f t="shared" si="9"/>
        <v>0.77300000000000002</v>
      </c>
      <c r="E93">
        <f t="shared" si="5"/>
        <v>34.113999999999997</v>
      </c>
      <c r="F93">
        <f t="shared" si="8"/>
        <v>90.383503795336708</v>
      </c>
      <c r="G93">
        <f t="shared" si="6"/>
        <v>7.0584562500000001E-3</v>
      </c>
      <c r="H93">
        <f t="shared" si="7"/>
        <v>0.77300000000000002</v>
      </c>
      <c r="K93">
        <v>34.558999999999997</v>
      </c>
      <c r="L93">
        <v>44.5</v>
      </c>
      <c r="M93">
        <v>0.78200000000000003</v>
      </c>
      <c r="N93">
        <v>91.789000000000001</v>
      </c>
      <c r="O93">
        <v>7.0000000000000001E-3</v>
      </c>
    </row>
    <row r="94" spans="1:15" x14ac:dyDescent="0.25">
      <c r="A94">
        <v>44.5</v>
      </c>
      <c r="B94">
        <v>0.78200000000000003</v>
      </c>
      <c r="C94">
        <v>34.558999999999997</v>
      </c>
      <c r="D94">
        <f t="shared" si="9"/>
        <v>0.78200000000000003</v>
      </c>
      <c r="E94">
        <f t="shared" si="5"/>
        <v>34.558999999999997</v>
      </c>
      <c r="F94">
        <f t="shared" si="8"/>
        <v>91.562299529353155</v>
      </c>
      <c r="G94">
        <f t="shared" si="6"/>
        <v>7.1406374999999998E-3</v>
      </c>
      <c r="H94">
        <f t="shared" si="7"/>
        <v>0.78200000000000003</v>
      </c>
      <c r="K94">
        <v>34.948</v>
      </c>
      <c r="L94">
        <v>45</v>
      </c>
      <c r="M94">
        <v>0.79100000000000004</v>
      </c>
      <c r="N94">
        <v>92.820999999999998</v>
      </c>
      <c r="O94">
        <v>7.0000000000000001E-3</v>
      </c>
    </row>
    <row r="95" spans="1:15" x14ac:dyDescent="0.25">
      <c r="A95">
        <v>45</v>
      </c>
      <c r="B95">
        <v>0.79100000000000004</v>
      </c>
      <c r="C95">
        <v>34.948</v>
      </c>
      <c r="D95">
        <f t="shared" si="9"/>
        <v>0.79100000000000004</v>
      </c>
      <c r="E95">
        <f t="shared" si="5"/>
        <v>34.948</v>
      </c>
      <c r="F95">
        <f t="shared" si="8"/>
        <v>92.592777413826596</v>
      </c>
      <c r="G95">
        <f t="shared" si="6"/>
        <v>7.2228187500000011E-3</v>
      </c>
      <c r="H95">
        <f t="shared" si="7"/>
        <v>0.79100000000000015</v>
      </c>
      <c r="K95">
        <v>35.36</v>
      </c>
      <c r="L95">
        <v>45.5</v>
      </c>
      <c r="M95">
        <v>0.8</v>
      </c>
      <c r="N95">
        <v>93.917000000000002</v>
      </c>
      <c r="O95">
        <v>7.0000000000000001E-3</v>
      </c>
    </row>
    <row r="96" spans="1:15" x14ac:dyDescent="0.25">
      <c r="A96">
        <v>45.5</v>
      </c>
      <c r="B96">
        <v>0.8</v>
      </c>
      <c r="C96">
        <v>35.36</v>
      </c>
      <c r="D96">
        <f t="shared" si="9"/>
        <v>0.8</v>
      </c>
      <c r="E96">
        <f t="shared" si="5"/>
        <v>35.36</v>
      </c>
      <c r="F96">
        <f t="shared" si="8"/>
        <v>93.684245955980131</v>
      </c>
      <c r="G96">
        <f t="shared" si="6"/>
        <v>7.3050000000000016E-3</v>
      </c>
      <c r="H96">
        <f t="shared" si="7"/>
        <v>0.80000000000000016</v>
      </c>
      <c r="K96">
        <v>35.716000000000001</v>
      </c>
      <c r="L96">
        <v>46</v>
      </c>
      <c r="M96">
        <v>0.80900000000000005</v>
      </c>
      <c r="N96">
        <v>94.861999999999995</v>
      </c>
      <c r="O96">
        <v>7.0000000000000001E-3</v>
      </c>
    </row>
    <row r="97" spans="1:15" x14ac:dyDescent="0.25">
      <c r="A97">
        <v>46</v>
      </c>
      <c r="B97">
        <v>0.80900000000000005</v>
      </c>
      <c r="C97">
        <v>35.716000000000001</v>
      </c>
      <c r="D97">
        <f t="shared" si="9"/>
        <v>0.80900000000000005</v>
      </c>
      <c r="E97">
        <f t="shared" si="5"/>
        <v>35.716000000000001</v>
      </c>
      <c r="F97">
        <f t="shared" si="8"/>
        <v>94.627401185393438</v>
      </c>
      <c r="G97">
        <f t="shared" si="6"/>
        <v>7.3871812500000003E-3</v>
      </c>
      <c r="H97">
        <f t="shared" si="7"/>
        <v>0.80900000000000005</v>
      </c>
      <c r="K97">
        <v>36.116</v>
      </c>
      <c r="L97">
        <v>46.5</v>
      </c>
      <c r="M97">
        <v>0.81899999999999995</v>
      </c>
      <c r="N97">
        <v>95.924000000000007</v>
      </c>
      <c r="O97">
        <v>7.0000000000000001E-3</v>
      </c>
    </row>
    <row r="98" spans="1:15" x14ac:dyDescent="0.25">
      <c r="A98">
        <v>46.5</v>
      </c>
      <c r="B98">
        <v>0.81899999999999995</v>
      </c>
      <c r="C98">
        <v>36.116</v>
      </c>
      <c r="D98">
        <f t="shared" si="9"/>
        <v>0.81899999999999995</v>
      </c>
      <c r="E98">
        <f t="shared" si="5"/>
        <v>36.116</v>
      </c>
      <c r="F98">
        <f t="shared" si="8"/>
        <v>95.687193996148054</v>
      </c>
      <c r="G98">
        <f t="shared" si="6"/>
        <v>7.4784937499999989E-3</v>
      </c>
      <c r="H98">
        <f t="shared" si="7"/>
        <v>0.81899999999999995</v>
      </c>
      <c r="K98">
        <v>36.475999999999999</v>
      </c>
      <c r="L98">
        <v>47</v>
      </c>
      <c r="M98">
        <v>0.82799999999999996</v>
      </c>
      <c r="N98">
        <v>96.88</v>
      </c>
      <c r="O98">
        <v>8.0000000000000002E-3</v>
      </c>
    </row>
    <row r="99" spans="1:15" x14ac:dyDescent="0.25">
      <c r="A99">
        <v>47</v>
      </c>
      <c r="B99">
        <v>0.82799999999999996</v>
      </c>
      <c r="C99">
        <v>36.475999999999999</v>
      </c>
      <c r="D99">
        <f t="shared" si="9"/>
        <v>0.82799999999999996</v>
      </c>
      <c r="E99">
        <f t="shared" si="5"/>
        <v>36.475999999999999</v>
      </c>
      <c r="F99">
        <f t="shared" si="8"/>
        <v>96.641069968253788</v>
      </c>
      <c r="G99">
        <f t="shared" si="6"/>
        <v>7.5606750000000002E-3</v>
      </c>
      <c r="H99">
        <f t="shared" si="7"/>
        <v>0.82800000000000007</v>
      </c>
      <c r="K99">
        <v>36.881</v>
      </c>
      <c r="L99">
        <v>47.5</v>
      </c>
      <c r="M99">
        <v>0.83699999999999997</v>
      </c>
      <c r="N99">
        <v>97.956000000000003</v>
      </c>
      <c r="O99">
        <v>8.0000000000000002E-3</v>
      </c>
    </row>
    <row r="100" spans="1:15" x14ac:dyDescent="0.25">
      <c r="A100">
        <v>47.5</v>
      </c>
      <c r="B100">
        <v>0.83699999999999997</v>
      </c>
      <c r="C100">
        <v>36.881</v>
      </c>
      <c r="D100">
        <f t="shared" si="9"/>
        <v>0.83699999999999997</v>
      </c>
      <c r="E100">
        <f t="shared" si="5"/>
        <v>36.881</v>
      </c>
      <c r="F100">
        <f t="shared" si="8"/>
        <v>97.714231990647008</v>
      </c>
      <c r="G100">
        <f t="shared" si="6"/>
        <v>7.6428562500000007E-3</v>
      </c>
      <c r="H100">
        <f t="shared" si="7"/>
        <v>0.83700000000000008</v>
      </c>
      <c r="K100">
        <v>37.340000000000003</v>
      </c>
      <c r="L100">
        <v>48</v>
      </c>
      <c r="M100">
        <v>0.84599999999999997</v>
      </c>
      <c r="N100">
        <v>99.176000000000002</v>
      </c>
      <c r="O100">
        <v>8.0000000000000002E-3</v>
      </c>
    </row>
    <row r="101" spans="1:15" x14ac:dyDescent="0.25">
      <c r="A101">
        <v>48</v>
      </c>
      <c r="B101">
        <v>0.84599999999999997</v>
      </c>
      <c r="C101">
        <v>37.340000000000003</v>
      </c>
      <c r="D101">
        <f t="shared" si="9"/>
        <v>0.84599999999999997</v>
      </c>
      <c r="E101">
        <f t="shared" si="5"/>
        <v>37.340000000000003</v>
      </c>
      <c r="F101">
        <f t="shared" si="8"/>
        <v>98.93052759354994</v>
      </c>
      <c r="G101">
        <f t="shared" si="6"/>
        <v>7.7250374999999994E-3</v>
      </c>
      <c r="H101">
        <f t="shared" si="7"/>
        <v>0.84599999999999997</v>
      </c>
      <c r="K101">
        <v>37.646000000000001</v>
      </c>
      <c r="L101">
        <v>48.5</v>
      </c>
      <c r="M101">
        <v>0.85499999999999998</v>
      </c>
      <c r="N101">
        <v>99.988</v>
      </c>
      <c r="O101">
        <v>8.0000000000000002E-3</v>
      </c>
    </row>
    <row r="102" spans="1:15" x14ac:dyDescent="0.25">
      <c r="A102">
        <v>48.5</v>
      </c>
      <c r="B102">
        <v>0.85499999999999998</v>
      </c>
      <c r="C102">
        <v>37.646000000000001</v>
      </c>
      <c r="D102">
        <f t="shared" si="9"/>
        <v>0.85499999999999998</v>
      </c>
      <c r="E102">
        <f t="shared" si="5"/>
        <v>37.646000000000001</v>
      </c>
      <c r="F102">
        <f t="shared" si="8"/>
        <v>99.741521916014349</v>
      </c>
      <c r="G102">
        <f t="shared" si="6"/>
        <v>7.8072187499999999E-3</v>
      </c>
      <c r="H102">
        <f t="shared" si="7"/>
        <v>0.85500000000000009</v>
      </c>
      <c r="K102">
        <v>37.959000000000003</v>
      </c>
      <c r="L102">
        <v>49</v>
      </c>
      <c r="M102">
        <v>0.86399999999999999</v>
      </c>
      <c r="N102">
        <v>100.819</v>
      </c>
      <c r="O102">
        <v>8.0000000000000002E-3</v>
      </c>
    </row>
    <row r="103" spans="1:15" x14ac:dyDescent="0.25">
      <c r="A103">
        <v>49</v>
      </c>
      <c r="B103">
        <v>0.86399999999999999</v>
      </c>
      <c r="C103">
        <v>37.959000000000003</v>
      </c>
      <c r="D103">
        <f t="shared" si="9"/>
        <v>0.86399999999999999</v>
      </c>
      <c r="E103">
        <f t="shared" si="5"/>
        <v>37.959000000000003</v>
      </c>
      <c r="F103">
        <f t="shared" si="8"/>
        <v>100.57112800647185</v>
      </c>
      <c r="G103">
        <f t="shared" si="6"/>
        <v>7.8894000000000013E-3</v>
      </c>
      <c r="H103">
        <f t="shared" si="7"/>
        <v>0.8640000000000001</v>
      </c>
      <c r="K103">
        <v>38.433999999999997</v>
      </c>
      <c r="L103">
        <v>49.5</v>
      </c>
      <c r="M103">
        <v>0.873</v>
      </c>
      <c r="N103">
        <v>102.08199999999999</v>
      </c>
      <c r="O103">
        <v>8.0000000000000002E-3</v>
      </c>
    </row>
    <row r="104" spans="1:15" x14ac:dyDescent="0.25">
      <c r="A104">
        <v>49.5</v>
      </c>
      <c r="B104">
        <v>0.873</v>
      </c>
      <c r="C104">
        <v>38.433999999999997</v>
      </c>
      <c r="D104">
        <f t="shared" si="9"/>
        <v>0.873</v>
      </c>
      <c r="E104">
        <f t="shared" si="5"/>
        <v>38.433999999999997</v>
      </c>
      <c r="F104">
        <f t="shared" si="8"/>
        <v>101.83001656587415</v>
      </c>
      <c r="G104">
        <f t="shared" si="6"/>
        <v>7.97158125E-3</v>
      </c>
      <c r="H104">
        <f t="shared" si="7"/>
        <v>0.87300000000000011</v>
      </c>
      <c r="K104">
        <v>38.802999999999997</v>
      </c>
      <c r="L104">
        <v>50</v>
      </c>
      <c r="M104">
        <v>0.88200000000000001</v>
      </c>
      <c r="N104">
        <v>103.062</v>
      </c>
      <c r="O104">
        <v>8.0000000000000002E-3</v>
      </c>
    </row>
    <row r="105" spans="1:15" x14ac:dyDescent="0.25">
      <c r="A105">
        <v>50</v>
      </c>
      <c r="B105">
        <v>0.88200000000000001</v>
      </c>
      <c r="C105">
        <v>38.802999999999997</v>
      </c>
      <c r="D105">
        <f t="shared" si="9"/>
        <v>0.88200000000000001</v>
      </c>
      <c r="E105">
        <f t="shared" si="5"/>
        <v>38.802999999999997</v>
      </c>
      <c r="F105">
        <f t="shared" si="8"/>
        <v>102.80813172392467</v>
      </c>
      <c r="G105">
        <f t="shared" si="6"/>
        <v>8.0537625000000005E-3</v>
      </c>
      <c r="H105">
        <f t="shared" si="7"/>
        <v>0.88200000000000001</v>
      </c>
      <c r="K105">
        <v>39.180999999999997</v>
      </c>
      <c r="L105">
        <v>50.5</v>
      </c>
      <c r="M105">
        <v>0.89100000000000001</v>
      </c>
      <c r="N105">
        <v>104.065</v>
      </c>
      <c r="O105">
        <v>8.0000000000000002E-3</v>
      </c>
    </row>
    <row r="106" spans="1:15" x14ac:dyDescent="0.25">
      <c r="A106">
        <v>50.5</v>
      </c>
      <c r="B106">
        <v>0.89100000000000001</v>
      </c>
      <c r="C106">
        <v>39.180999999999997</v>
      </c>
      <c r="D106">
        <f t="shared" si="9"/>
        <v>0.89100000000000001</v>
      </c>
      <c r="E106">
        <f t="shared" si="5"/>
        <v>39.180999999999997</v>
      </c>
      <c r="F106">
        <f t="shared" si="8"/>
        <v>103.81016432122239</v>
      </c>
      <c r="G106">
        <f t="shared" si="6"/>
        <v>8.1359437499999993E-3</v>
      </c>
      <c r="H106">
        <f t="shared" si="7"/>
        <v>0.8909999999999999</v>
      </c>
      <c r="K106">
        <v>39.558</v>
      </c>
      <c r="L106">
        <v>51</v>
      </c>
      <c r="M106">
        <v>0.90100000000000002</v>
      </c>
      <c r="N106">
        <v>105.066</v>
      </c>
      <c r="O106">
        <v>8.0000000000000002E-3</v>
      </c>
    </row>
    <row r="107" spans="1:15" x14ac:dyDescent="0.25">
      <c r="A107">
        <v>51</v>
      </c>
      <c r="B107">
        <v>0.90100000000000002</v>
      </c>
      <c r="C107">
        <v>39.558</v>
      </c>
      <c r="D107">
        <f t="shared" si="9"/>
        <v>0.90100000000000002</v>
      </c>
      <c r="E107">
        <f t="shared" si="5"/>
        <v>39.558</v>
      </c>
      <c r="F107">
        <f t="shared" si="8"/>
        <v>104.80969137298452</v>
      </c>
      <c r="G107">
        <f t="shared" si="6"/>
        <v>8.2272562500000021E-3</v>
      </c>
      <c r="H107">
        <f t="shared" si="7"/>
        <v>0.90100000000000025</v>
      </c>
      <c r="K107">
        <v>39.978999999999999</v>
      </c>
      <c r="L107">
        <v>51.5</v>
      </c>
      <c r="M107">
        <v>0.91</v>
      </c>
      <c r="N107">
        <v>106.18300000000001</v>
      </c>
      <c r="O107">
        <v>8.0000000000000002E-3</v>
      </c>
    </row>
    <row r="108" spans="1:15" x14ac:dyDescent="0.25">
      <c r="A108">
        <v>51.5</v>
      </c>
      <c r="B108">
        <v>0.91</v>
      </c>
      <c r="C108">
        <v>39.978999999999999</v>
      </c>
      <c r="D108">
        <f t="shared" si="9"/>
        <v>0.91</v>
      </c>
      <c r="E108">
        <f t="shared" si="5"/>
        <v>39.978999999999999</v>
      </c>
      <c r="F108">
        <f t="shared" si="8"/>
        <v>105.92581161650799</v>
      </c>
      <c r="G108">
        <f t="shared" si="6"/>
        <v>8.3094374999999991E-3</v>
      </c>
      <c r="H108">
        <f t="shared" si="7"/>
        <v>0.90999999999999992</v>
      </c>
      <c r="K108">
        <v>40.375</v>
      </c>
      <c r="L108">
        <v>52</v>
      </c>
      <c r="M108">
        <v>0.91900000000000004</v>
      </c>
      <c r="N108">
        <v>107.23699999999999</v>
      </c>
      <c r="O108">
        <v>8.0000000000000002E-3</v>
      </c>
    </row>
    <row r="109" spans="1:15" x14ac:dyDescent="0.25">
      <c r="A109">
        <v>52</v>
      </c>
      <c r="B109">
        <v>0.91900000000000004</v>
      </c>
      <c r="C109">
        <v>40.375</v>
      </c>
      <c r="D109">
        <f t="shared" si="9"/>
        <v>0.91900000000000004</v>
      </c>
      <c r="E109">
        <f t="shared" si="5"/>
        <v>40.375</v>
      </c>
      <c r="F109">
        <f t="shared" si="8"/>
        <v>106.97577234246033</v>
      </c>
      <c r="G109">
        <f t="shared" si="6"/>
        <v>8.3916187500000013E-3</v>
      </c>
      <c r="H109">
        <f t="shared" si="7"/>
        <v>0.91900000000000026</v>
      </c>
      <c r="K109">
        <v>40.716000000000001</v>
      </c>
      <c r="L109">
        <v>52.5</v>
      </c>
      <c r="M109">
        <v>0.92800000000000005</v>
      </c>
      <c r="N109">
        <v>108.14100000000001</v>
      </c>
      <c r="O109">
        <v>8.0000000000000002E-3</v>
      </c>
    </row>
    <row r="110" spans="1:15" x14ac:dyDescent="0.25">
      <c r="A110">
        <v>52.5</v>
      </c>
      <c r="B110">
        <v>0.92800000000000005</v>
      </c>
      <c r="C110">
        <v>40.716000000000001</v>
      </c>
      <c r="D110">
        <f t="shared" si="9"/>
        <v>0.92800000000000005</v>
      </c>
      <c r="E110">
        <f t="shared" si="5"/>
        <v>40.716000000000001</v>
      </c>
      <c r="F110">
        <f t="shared" si="8"/>
        <v>107.88008684153358</v>
      </c>
      <c r="G110">
        <f t="shared" si="6"/>
        <v>8.4738000000000018E-3</v>
      </c>
      <c r="H110">
        <f t="shared" si="7"/>
        <v>0.92800000000000016</v>
      </c>
      <c r="K110">
        <v>41.097000000000001</v>
      </c>
      <c r="L110">
        <v>53</v>
      </c>
      <c r="M110">
        <v>0.93700000000000006</v>
      </c>
      <c r="N110">
        <v>109.154</v>
      </c>
      <c r="O110">
        <v>8.9999999999999993E-3</v>
      </c>
    </row>
    <row r="111" spans="1:15" x14ac:dyDescent="0.25">
      <c r="A111">
        <v>53</v>
      </c>
      <c r="B111">
        <v>0.93700000000000006</v>
      </c>
      <c r="C111">
        <v>41.097000000000001</v>
      </c>
      <c r="D111">
        <f t="shared" si="9"/>
        <v>0.93700000000000006</v>
      </c>
      <c r="E111">
        <f t="shared" si="5"/>
        <v>41.097000000000001</v>
      </c>
      <c r="F111">
        <f t="shared" si="8"/>
        <v>108.89046511851093</v>
      </c>
      <c r="G111">
        <f t="shared" si="6"/>
        <v>8.5559812500000006E-3</v>
      </c>
      <c r="H111">
        <f t="shared" si="7"/>
        <v>0.93700000000000017</v>
      </c>
      <c r="K111">
        <v>41.569000000000003</v>
      </c>
      <c r="L111">
        <v>53.5</v>
      </c>
      <c r="M111">
        <v>0.94599999999999995</v>
      </c>
      <c r="N111">
        <v>110.407</v>
      </c>
      <c r="O111">
        <v>8.9999999999999993E-3</v>
      </c>
    </row>
    <row r="112" spans="1:15" x14ac:dyDescent="0.25">
      <c r="A112">
        <v>53.5</v>
      </c>
      <c r="B112">
        <v>0.94599999999999995</v>
      </c>
      <c r="C112">
        <v>41.569000000000003</v>
      </c>
      <c r="D112">
        <f t="shared" si="9"/>
        <v>0.94599999999999995</v>
      </c>
      <c r="E112">
        <f t="shared" si="5"/>
        <v>41.569000000000003</v>
      </c>
      <c r="F112">
        <f t="shared" si="8"/>
        <v>110.14204222302958</v>
      </c>
      <c r="G112">
        <f t="shared" si="6"/>
        <v>8.638162500000001E-3</v>
      </c>
      <c r="H112">
        <f t="shared" si="7"/>
        <v>0.94600000000000006</v>
      </c>
      <c r="K112">
        <v>41.881999999999998</v>
      </c>
      <c r="L112">
        <v>54</v>
      </c>
      <c r="M112">
        <v>0.95499999999999996</v>
      </c>
      <c r="N112">
        <v>111.239</v>
      </c>
      <c r="O112">
        <v>8.9999999999999993E-3</v>
      </c>
    </row>
    <row r="113" spans="1:15" x14ac:dyDescent="0.25">
      <c r="A113">
        <v>54</v>
      </c>
      <c r="B113">
        <v>0.95499999999999996</v>
      </c>
      <c r="C113">
        <v>41.881999999999998</v>
      </c>
      <c r="D113">
        <f t="shared" si="9"/>
        <v>0.95499999999999996</v>
      </c>
      <c r="E113">
        <f t="shared" si="5"/>
        <v>41.881999999999998</v>
      </c>
      <c r="F113">
        <f t="shared" si="8"/>
        <v>110.97241564131994</v>
      </c>
      <c r="G113">
        <f t="shared" si="6"/>
        <v>8.7203437499999998E-3</v>
      </c>
      <c r="H113">
        <f t="shared" si="7"/>
        <v>0.95500000000000007</v>
      </c>
      <c r="K113">
        <v>42.265999999999998</v>
      </c>
      <c r="L113">
        <v>54.5</v>
      </c>
      <c r="M113">
        <v>0.96499999999999997</v>
      </c>
      <c r="N113">
        <v>112.25700000000001</v>
      </c>
      <c r="O113">
        <v>8.9999999999999993E-3</v>
      </c>
    </row>
    <row r="114" spans="1:15" x14ac:dyDescent="0.25">
      <c r="A114">
        <v>54.5</v>
      </c>
      <c r="B114">
        <v>0.96499999999999997</v>
      </c>
      <c r="C114">
        <v>42.265999999999998</v>
      </c>
      <c r="D114">
        <f t="shared" si="9"/>
        <v>0.96499999999999997</v>
      </c>
      <c r="E114">
        <f t="shared" si="5"/>
        <v>42.265999999999998</v>
      </c>
      <c r="F114">
        <f t="shared" si="8"/>
        <v>111.99112804889484</v>
      </c>
      <c r="G114">
        <f t="shared" si="6"/>
        <v>8.8116562500000009E-3</v>
      </c>
      <c r="H114">
        <f t="shared" si="7"/>
        <v>0.96500000000000008</v>
      </c>
      <c r="K114">
        <v>42.616999999999997</v>
      </c>
      <c r="L114">
        <v>55</v>
      </c>
      <c r="M114">
        <v>0.97399999999999998</v>
      </c>
      <c r="N114">
        <v>113.19</v>
      </c>
      <c r="O114">
        <v>8.9999999999999993E-3</v>
      </c>
    </row>
    <row r="115" spans="1:15" x14ac:dyDescent="0.25">
      <c r="A115">
        <v>55</v>
      </c>
      <c r="B115">
        <v>0.97399999999999998</v>
      </c>
      <c r="C115">
        <v>42.616999999999997</v>
      </c>
      <c r="D115">
        <f t="shared" si="9"/>
        <v>0.97399999999999998</v>
      </c>
      <c r="E115">
        <f t="shared" si="5"/>
        <v>42.616999999999997</v>
      </c>
      <c r="F115">
        <f t="shared" si="8"/>
        <v>112.92236958580612</v>
      </c>
      <c r="G115">
        <f t="shared" si="6"/>
        <v>8.8938374999999997E-3</v>
      </c>
      <c r="H115">
        <f t="shared" si="7"/>
        <v>0.97399999999999998</v>
      </c>
      <c r="K115">
        <v>43.045000000000002</v>
      </c>
      <c r="L115">
        <v>55.5</v>
      </c>
      <c r="M115">
        <v>0.98299999999999998</v>
      </c>
      <c r="N115">
        <v>114.328</v>
      </c>
      <c r="O115">
        <v>8.9999999999999993E-3</v>
      </c>
    </row>
    <row r="116" spans="1:15" x14ac:dyDescent="0.25">
      <c r="A116">
        <v>55.5</v>
      </c>
      <c r="B116">
        <v>0.98299999999999998</v>
      </c>
      <c r="C116">
        <v>43.045000000000002</v>
      </c>
      <c r="D116">
        <f t="shared" si="9"/>
        <v>0.98299999999999998</v>
      </c>
      <c r="E116">
        <f t="shared" si="5"/>
        <v>43.045000000000002</v>
      </c>
      <c r="F116">
        <f t="shared" si="8"/>
        <v>114.05772970875313</v>
      </c>
      <c r="G116">
        <f t="shared" si="6"/>
        <v>8.9760187500000001E-3</v>
      </c>
      <c r="H116">
        <f t="shared" si="7"/>
        <v>0.98299999999999998</v>
      </c>
      <c r="K116">
        <v>43.48</v>
      </c>
      <c r="L116">
        <v>56</v>
      </c>
      <c r="M116">
        <v>0.99199999999999999</v>
      </c>
      <c r="N116">
        <v>115.482</v>
      </c>
      <c r="O116">
        <v>8.9999999999999993E-3</v>
      </c>
    </row>
    <row r="117" spans="1:15" x14ac:dyDescent="0.25">
      <c r="A117">
        <v>56</v>
      </c>
      <c r="B117">
        <v>0.99199999999999999</v>
      </c>
      <c r="C117">
        <v>43.48</v>
      </c>
      <c r="D117">
        <f t="shared" si="9"/>
        <v>0.99199999999999999</v>
      </c>
      <c r="E117">
        <f t="shared" si="5"/>
        <v>43.48</v>
      </c>
      <c r="F117">
        <f t="shared" si="8"/>
        <v>115.2117339264008</v>
      </c>
      <c r="G117">
        <f t="shared" si="6"/>
        <v>9.0581999999999989E-3</v>
      </c>
      <c r="H117">
        <f t="shared" si="7"/>
        <v>0.99199999999999988</v>
      </c>
      <c r="K117">
        <v>43.781999999999996</v>
      </c>
      <c r="L117">
        <v>56.5</v>
      </c>
      <c r="M117">
        <v>1.0009999999999999</v>
      </c>
      <c r="N117">
        <v>116.285</v>
      </c>
      <c r="O117">
        <v>8.9999999999999993E-3</v>
      </c>
    </row>
    <row r="118" spans="1:15" x14ac:dyDescent="0.25">
      <c r="A118">
        <v>56.5</v>
      </c>
      <c r="B118">
        <v>1.0009999999999999</v>
      </c>
      <c r="C118">
        <v>43.781999999999996</v>
      </c>
      <c r="D118">
        <f t="shared" si="9"/>
        <v>1.0009999999999999</v>
      </c>
      <c r="E118">
        <f t="shared" si="5"/>
        <v>43.781999999999996</v>
      </c>
      <c r="F118">
        <f t="shared" si="8"/>
        <v>116.0134134226489</v>
      </c>
      <c r="G118">
        <f t="shared" si="6"/>
        <v>9.1403812499999994E-3</v>
      </c>
      <c r="H118">
        <f t="shared" si="7"/>
        <v>1.0009999999999999</v>
      </c>
      <c r="K118">
        <v>44.158999999999999</v>
      </c>
      <c r="L118">
        <v>57</v>
      </c>
      <c r="M118">
        <v>1.01</v>
      </c>
      <c r="N118">
        <v>117.285</v>
      </c>
      <c r="O118">
        <v>8.9999999999999993E-3</v>
      </c>
    </row>
    <row r="119" spans="1:15" x14ac:dyDescent="0.25">
      <c r="A119">
        <v>57</v>
      </c>
      <c r="B119">
        <v>1.01</v>
      </c>
      <c r="C119">
        <v>44.158999999999999</v>
      </c>
      <c r="D119">
        <f t="shared" si="9"/>
        <v>1.01</v>
      </c>
      <c r="E119">
        <f t="shared" si="5"/>
        <v>44.158999999999999</v>
      </c>
      <c r="F119">
        <f t="shared" si="8"/>
        <v>117.0139214473562</v>
      </c>
      <c r="G119">
        <f t="shared" si="6"/>
        <v>9.2225625000000016E-3</v>
      </c>
      <c r="H119">
        <f t="shared" si="7"/>
        <v>1.0100000000000002</v>
      </c>
      <c r="K119">
        <v>44.551000000000002</v>
      </c>
      <c r="L119">
        <v>57.5</v>
      </c>
      <c r="M119">
        <v>1.0189999999999999</v>
      </c>
      <c r="N119">
        <v>118.32899999999999</v>
      </c>
      <c r="O119">
        <v>8.9999999999999993E-3</v>
      </c>
    </row>
    <row r="120" spans="1:15" x14ac:dyDescent="0.25">
      <c r="A120">
        <v>57.5</v>
      </c>
      <c r="B120">
        <v>1.0189999999999999</v>
      </c>
      <c r="C120">
        <v>44.551000000000002</v>
      </c>
      <c r="D120">
        <f t="shared" si="9"/>
        <v>1.0189999999999999</v>
      </c>
      <c r="E120">
        <f t="shared" si="5"/>
        <v>44.551000000000002</v>
      </c>
      <c r="F120">
        <f t="shared" si="8"/>
        <v>118.0542755558007</v>
      </c>
      <c r="G120">
        <f t="shared" si="6"/>
        <v>9.3047437499999986E-3</v>
      </c>
      <c r="H120">
        <f t="shared" si="7"/>
        <v>1.0189999999999999</v>
      </c>
      <c r="K120">
        <v>44.945999999999998</v>
      </c>
      <c r="L120">
        <v>58</v>
      </c>
      <c r="M120">
        <v>1.028</v>
      </c>
      <c r="N120">
        <v>119.378</v>
      </c>
      <c r="O120">
        <v>8.9999999999999993E-3</v>
      </c>
    </row>
    <row r="121" spans="1:15" x14ac:dyDescent="0.25">
      <c r="A121">
        <v>58</v>
      </c>
      <c r="B121">
        <v>1.028</v>
      </c>
      <c r="C121">
        <v>44.945999999999998</v>
      </c>
      <c r="D121">
        <f t="shared" si="9"/>
        <v>1.028</v>
      </c>
      <c r="E121">
        <f t="shared" si="5"/>
        <v>44.945999999999998</v>
      </c>
      <c r="F121">
        <f t="shared" si="8"/>
        <v>119.10268040843859</v>
      </c>
      <c r="G121">
        <f t="shared" si="6"/>
        <v>9.3869250000000008E-3</v>
      </c>
      <c r="H121">
        <f t="shared" si="7"/>
        <v>1.028</v>
      </c>
      <c r="K121">
        <v>45.316000000000003</v>
      </c>
      <c r="L121">
        <v>58.5</v>
      </c>
      <c r="M121">
        <v>1.038</v>
      </c>
      <c r="N121">
        <v>120.358</v>
      </c>
      <c r="O121">
        <v>8.9999999999999993E-3</v>
      </c>
    </row>
    <row r="122" spans="1:15" x14ac:dyDescent="0.25">
      <c r="A122">
        <v>58.5</v>
      </c>
      <c r="B122">
        <v>1.038</v>
      </c>
      <c r="C122">
        <v>45.316000000000003</v>
      </c>
      <c r="D122">
        <f t="shared" si="9"/>
        <v>1.038</v>
      </c>
      <c r="E122">
        <f t="shared" si="5"/>
        <v>45.316000000000003</v>
      </c>
      <c r="F122">
        <f t="shared" si="8"/>
        <v>120.08514363790488</v>
      </c>
      <c r="G122">
        <f t="shared" si="6"/>
        <v>9.4782375000000002E-3</v>
      </c>
      <c r="H122">
        <f t="shared" si="7"/>
        <v>1.038</v>
      </c>
      <c r="K122">
        <v>45.732999999999997</v>
      </c>
      <c r="L122">
        <v>59</v>
      </c>
      <c r="M122">
        <v>1.0469999999999999</v>
      </c>
      <c r="N122">
        <v>121.467</v>
      </c>
      <c r="O122">
        <v>0.01</v>
      </c>
    </row>
    <row r="123" spans="1:15" x14ac:dyDescent="0.25">
      <c r="A123">
        <v>59</v>
      </c>
      <c r="B123">
        <v>1.0469999999999999</v>
      </c>
      <c r="C123">
        <v>45.732999999999997</v>
      </c>
      <c r="D123">
        <f t="shared" si="9"/>
        <v>1.0469999999999999</v>
      </c>
      <c r="E123">
        <f t="shared" si="5"/>
        <v>45.732999999999997</v>
      </c>
      <c r="F123">
        <f t="shared" si="8"/>
        <v>121.19206548126763</v>
      </c>
      <c r="G123">
        <f t="shared" si="6"/>
        <v>9.5604187500000007E-3</v>
      </c>
      <c r="H123">
        <f t="shared" si="7"/>
        <v>1.0470000000000002</v>
      </c>
      <c r="K123">
        <v>46.05</v>
      </c>
      <c r="L123">
        <v>59.5</v>
      </c>
      <c r="M123">
        <v>1.056</v>
      </c>
      <c r="N123">
        <v>122.30800000000001</v>
      </c>
      <c r="O123">
        <v>0.01</v>
      </c>
    </row>
    <row r="124" spans="1:15" x14ac:dyDescent="0.25">
      <c r="A124">
        <v>59.5</v>
      </c>
      <c r="B124">
        <v>1.056</v>
      </c>
      <c r="C124">
        <v>46.05</v>
      </c>
      <c r="D124">
        <f t="shared" si="9"/>
        <v>1.056</v>
      </c>
      <c r="E124">
        <f t="shared" si="5"/>
        <v>46.05</v>
      </c>
      <c r="F124">
        <f t="shared" si="8"/>
        <v>122.0340928437919</v>
      </c>
      <c r="G124">
        <f t="shared" si="6"/>
        <v>9.6426000000000012E-3</v>
      </c>
      <c r="H124">
        <f t="shared" si="7"/>
        <v>1.0560000000000003</v>
      </c>
      <c r="K124">
        <v>46.45</v>
      </c>
      <c r="L124">
        <v>60</v>
      </c>
      <c r="M124">
        <v>1.0649999999999999</v>
      </c>
      <c r="N124">
        <v>123.37</v>
      </c>
      <c r="O124">
        <v>0.01</v>
      </c>
    </row>
    <row r="125" spans="1:15" x14ac:dyDescent="0.25">
      <c r="A125">
        <v>60</v>
      </c>
      <c r="B125">
        <v>1.0649999999999999</v>
      </c>
      <c r="C125">
        <v>46.45</v>
      </c>
      <c r="D125">
        <f t="shared" si="9"/>
        <v>1.0649999999999999</v>
      </c>
      <c r="E125">
        <f t="shared" si="5"/>
        <v>46.45</v>
      </c>
      <c r="F125">
        <f t="shared" si="8"/>
        <v>123.0961788543888</v>
      </c>
      <c r="G125">
        <f t="shared" si="6"/>
        <v>9.7247812499999999E-3</v>
      </c>
      <c r="H125">
        <f t="shared" si="7"/>
        <v>1.0649999999999999</v>
      </c>
      <c r="K125">
        <v>46.749000000000002</v>
      </c>
      <c r="L125">
        <v>60.5</v>
      </c>
      <c r="M125">
        <v>1.0740000000000001</v>
      </c>
      <c r="N125">
        <v>124.16500000000001</v>
      </c>
      <c r="O125">
        <v>0.01</v>
      </c>
    </row>
    <row r="126" spans="1:15" x14ac:dyDescent="0.25">
      <c r="A126">
        <v>60.5</v>
      </c>
      <c r="B126">
        <v>1.0740000000000001</v>
      </c>
      <c r="C126">
        <v>46.749000000000002</v>
      </c>
      <c r="D126">
        <f t="shared" si="9"/>
        <v>1.0740000000000001</v>
      </c>
      <c r="E126">
        <f t="shared" si="5"/>
        <v>46.749000000000002</v>
      </c>
      <c r="F126">
        <f t="shared" si="8"/>
        <v>123.89071347924498</v>
      </c>
      <c r="G126">
        <f t="shared" si="6"/>
        <v>9.8069625000000021E-3</v>
      </c>
      <c r="H126">
        <f t="shared" si="7"/>
        <v>1.0740000000000003</v>
      </c>
      <c r="K126">
        <v>47.176000000000002</v>
      </c>
      <c r="L126">
        <v>61</v>
      </c>
      <c r="M126">
        <v>1.083</v>
      </c>
      <c r="N126">
        <v>125.29900000000001</v>
      </c>
      <c r="O126">
        <v>0.01</v>
      </c>
    </row>
    <row r="127" spans="1:15" x14ac:dyDescent="0.25">
      <c r="A127">
        <v>61</v>
      </c>
      <c r="B127">
        <v>1.083</v>
      </c>
      <c r="C127">
        <v>47.176000000000002</v>
      </c>
      <c r="D127">
        <f t="shared" si="9"/>
        <v>1.083</v>
      </c>
      <c r="E127">
        <f t="shared" si="5"/>
        <v>47.176000000000002</v>
      </c>
      <c r="F127">
        <f t="shared" si="8"/>
        <v>125.02457383683644</v>
      </c>
      <c r="G127">
        <f t="shared" si="6"/>
        <v>9.8891437499999992E-3</v>
      </c>
      <c r="H127">
        <f t="shared" si="7"/>
        <v>1.083</v>
      </c>
      <c r="K127">
        <v>47.536999999999999</v>
      </c>
      <c r="L127">
        <v>61.5</v>
      </c>
      <c r="M127">
        <v>1.0920000000000001</v>
      </c>
      <c r="N127">
        <v>126.25700000000001</v>
      </c>
      <c r="O127">
        <v>0.01</v>
      </c>
    </row>
    <row r="128" spans="1:15" x14ac:dyDescent="0.25">
      <c r="A128">
        <v>61.5</v>
      </c>
      <c r="B128">
        <v>1.0920000000000001</v>
      </c>
      <c r="C128">
        <v>47.536999999999999</v>
      </c>
      <c r="D128">
        <f t="shared" si="9"/>
        <v>1.0920000000000001</v>
      </c>
      <c r="E128">
        <f t="shared" si="5"/>
        <v>47.536999999999999</v>
      </c>
      <c r="F128">
        <f t="shared" si="8"/>
        <v>125.98363715731725</v>
      </c>
      <c r="G128">
        <f t="shared" si="6"/>
        <v>9.9713250000000014E-3</v>
      </c>
      <c r="H128">
        <f t="shared" si="7"/>
        <v>1.0920000000000001</v>
      </c>
      <c r="K128">
        <v>47.932000000000002</v>
      </c>
      <c r="L128">
        <v>62</v>
      </c>
      <c r="M128">
        <v>1.101</v>
      </c>
      <c r="N128">
        <v>127.30800000000001</v>
      </c>
      <c r="O128">
        <v>0.01</v>
      </c>
    </row>
    <row r="129" spans="1:15" x14ac:dyDescent="0.25">
      <c r="A129">
        <v>62</v>
      </c>
      <c r="B129">
        <v>1.101</v>
      </c>
      <c r="C129">
        <v>47.932000000000002</v>
      </c>
      <c r="D129">
        <f t="shared" si="9"/>
        <v>1.101</v>
      </c>
      <c r="E129">
        <f t="shared" si="5"/>
        <v>47.932000000000002</v>
      </c>
      <c r="F129">
        <f t="shared" si="8"/>
        <v>127.03292277464656</v>
      </c>
      <c r="G129">
        <f t="shared" si="6"/>
        <v>1.005350625E-2</v>
      </c>
      <c r="H129">
        <f t="shared" si="7"/>
        <v>1.101</v>
      </c>
      <c r="K129">
        <v>48.350999999999999</v>
      </c>
      <c r="L129">
        <v>62.5</v>
      </c>
      <c r="M129">
        <v>1.1100000000000001</v>
      </c>
      <c r="N129">
        <v>128.42099999999999</v>
      </c>
      <c r="O129">
        <v>0.01</v>
      </c>
    </row>
    <row r="130" spans="1:15" x14ac:dyDescent="0.25">
      <c r="A130">
        <v>62.5</v>
      </c>
      <c r="B130">
        <v>1.1100000000000001</v>
      </c>
      <c r="C130">
        <v>48.350999999999999</v>
      </c>
      <c r="D130">
        <f t="shared" si="9"/>
        <v>1.1100000000000001</v>
      </c>
      <c r="E130">
        <f t="shared" si="5"/>
        <v>48.350999999999999</v>
      </c>
      <c r="F130">
        <f t="shared" si="8"/>
        <v>128.14593454489722</v>
      </c>
      <c r="G130">
        <f t="shared" si="6"/>
        <v>1.0135687500000001E-2</v>
      </c>
      <c r="H130">
        <f t="shared" si="7"/>
        <v>1.1100000000000001</v>
      </c>
      <c r="K130">
        <v>48.667000000000002</v>
      </c>
      <c r="L130">
        <v>63</v>
      </c>
      <c r="M130">
        <v>1.1200000000000001</v>
      </c>
      <c r="N130">
        <v>129.25899999999999</v>
      </c>
      <c r="O130">
        <v>0.01</v>
      </c>
    </row>
    <row r="131" spans="1:15" x14ac:dyDescent="0.25">
      <c r="A131">
        <v>63</v>
      </c>
      <c r="B131">
        <v>1.1200000000000001</v>
      </c>
      <c r="C131">
        <v>48.667000000000002</v>
      </c>
      <c r="D131">
        <f t="shared" si="9"/>
        <v>1.1200000000000001</v>
      </c>
      <c r="E131">
        <f t="shared" si="5"/>
        <v>48.667000000000002</v>
      </c>
      <c r="F131">
        <f t="shared" si="8"/>
        <v>128.98637836211213</v>
      </c>
      <c r="G131">
        <f t="shared" si="6"/>
        <v>1.0227000000000002E-2</v>
      </c>
      <c r="H131">
        <f t="shared" si="7"/>
        <v>1.1200000000000003</v>
      </c>
      <c r="K131">
        <v>49.045999999999999</v>
      </c>
      <c r="L131">
        <v>63.5</v>
      </c>
      <c r="M131">
        <v>1.129</v>
      </c>
      <c r="N131">
        <v>130.267</v>
      </c>
      <c r="O131">
        <v>0.01</v>
      </c>
    </row>
    <row r="132" spans="1:15" x14ac:dyDescent="0.25">
      <c r="A132">
        <v>63.5</v>
      </c>
      <c r="B132">
        <v>1.129</v>
      </c>
      <c r="C132">
        <v>49.045999999999999</v>
      </c>
      <c r="D132">
        <f t="shared" si="9"/>
        <v>1.129</v>
      </c>
      <c r="E132">
        <f t="shared" si="5"/>
        <v>49.045999999999999</v>
      </c>
      <c r="F132">
        <f t="shared" si="8"/>
        <v>129.99362572506936</v>
      </c>
      <c r="G132">
        <f t="shared" si="6"/>
        <v>1.030918125E-2</v>
      </c>
      <c r="H132">
        <f t="shared" si="7"/>
        <v>1.1290000000000002</v>
      </c>
      <c r="K132">
        <v>49.454000000000001</v>
      </c>
      <c r="L132">
        <v>64</v>
      </c>
      <c r="M132">
        <v>1.1379999999999999</v>
      </c>
      <c r="N132">
        <v>131.35</v>
      </c>
      <c r="O132">
        <v>0.01</v>
      </c>
    </row>
    <row r="133" spans="1:15" x14ac:dyDescent="0.25">
      <c r="A133">
        <v>64</v>
      </c>
      <c r="B133">
        <v>1.1379999999999999</v>
      </c>
      <c r="C133">
        <v>49.454000000000001</v>
      </c>
      <c r="D133">
        <f t="shared" si="9"/>
        <v>1.1379999999999999</v>
      </c>
      <c r="E133">
        <f t="shared" si="5"/>
        <v>49.454000000000001</v>
      </c>
      <c r="F133">
        <f t="shared" si="8"/>
        <v>131.07785986785126</v>
      </c>
      <c r="G133">
        <f t="shared" si="6"/>
        <v>1.0391362499999999E-2</v>
      </c>
      <c r="H133">
        <f t="shared" si="7"/>
        <v>1.1379999999999999</v>
      </c>
      <c r="K133">
        <v>49.787999999999997</v>
      </c>
      <c r="L133">
        <v>64.5</v>
      </c>
      <c r="M133">
        <v>1.147</v>
      </c>
      <c r="N133">
        <v>132.23599999999999</v>
      </c>
      <c r="O133">
        <v>0.01</v>
      </c>
    </row>
    <row r="134" spans="1:15" x14ac:dyDescent="0.25">
      <c r="A134">
        <v>64.5</v>
      </c>
      <c r="B134">
        <v>1.147</v>
      </c>
      <c r="C134">
        <v>49.787999999999997</v>
      </c>
      <c r="D134">
        <f t="shared" si="9"/>
        <v>1.147</v>
      </c>
      <c r="E134">
        <f t="shared" si="5"/>
        <v>49.787999999999997</v>
      </c>
      <c r="F134">
        <f t="shared" si="8"/>
        <v>131.96608010758663</v>
      </c>
      <c r="G134">
        <f t="shared" si="6"/>
        <v>1.0473543750000001E-2</v>
      </c>
      <c r="H134">
        <f t="shared" si="7"/>
        <v>1.147</v>
      </c>
      <c r="K134">
        <v>50.107999999999997</v>
      </c>
      <c r="L134">
        <v>65</v>
      </c>
      <c r="M134">
        <v>1.1559999999999999</v>
      </c>
      <c r="N134">
        <v>133.08699999999999</v>
      </c>
      <c r="O134">
        <v>1.0999999999999999E-2</v>
      </c>
    </row>
    <row r="135" spans="1:15" x14ac:dyDescent="0.25">
      <c r="A135">
        <v>65</v>
      </c>
      <c r="B135">
        <v>1.1559999999999999</v>
      </c>
      <c r="C135">
        <v>50.107999999999997</v>
      </c>
      <c r="D135">
        <f t="shared" si="9"/>
        <v>1.1559999999999999</v>
      </c>
      <c r="E135">
        <f t="shared" si="5"/>
        <v>50.107999999999997</v>
      </c>
      <c r="F135">
        <f t="shared" si="8"/>
        <v>132.81731214790418</v>
      </c>
      <c r="G135">
        <f t="shared" si="6"/>
        <v>1.0555725E-2</v>
      </c>
      <c r="H135">
        <f t="shared" si="7"/>
        <v>1.1560000000000001</v>
      </c>
      <c r="K135">
        <v>50.494999999999997</v>
      </c>
      <c r="L135">
        <v>65.5</v>
      </c>
      <c r="M135">
        <v>1.165</v>
      </c>
      <c r="N135">
        <v>134.11500000000001</v>
      </c>
      <c r="O135">
        <v>1.0999999999999999E-2</v>
      </c>
    </row>
    <row r="136" spans="1:15" x14ac:dyDescent="0.25">
      <c r="A136">
        <v>65.5</v>
      </c>
      <c r="B136">
        <v>1.165</v>
      </c>
      <c r="C136">
        <v>50.494999999999997</v>
      </c>
      <c r="D136">
        <f t="shared" si="9"/>
        <v>1.165</v>
      </c>
      <c r="E136">
        <f t="shared" ref="E136:E199" si="10">ABS(C136)</f>
        <v>50.494999999999997</v>
      </c>
      <c r="F136">
        <f t="shared" si="8"/>
        <v>133.84626033761495</v>
      </c>
      <c r="G136">
        <f t="shared" ref="G136:G137" si="11">6*D136*$C$3/$E$3^2</f>
        <v>1.0637906250000001E-2</v>
      </c>
      <c r="H136">
        <f t="shared" ref="H136:H199" si="12">(G136*$E$3^2)/(6*$C$3)</f>
        <v>1.165</v>
      </c>
      <c r="K136">
        <v>50.887</v>
      </c>
      <c r="L136">
        <v>66</v>
      </c>
      <c r="M136">
        <v>1.1739999999999999</v>
      </c>
      <c r="N136">
        <v>135.155</v>
      </c>
      <c r="O136">
        <v>1.0999999999999999E-2</v>
      </c>
    </row>
    <row r="137" spans="1:15" x14ac:dyDescent="0.25">
      <c r="A137">
        <v>66</v>
      </c>
      <c r="B137">
        <v>1.1739999999999999</v>
      </c>
      <c r="C137">
        <v>50.887</v>
      </c>
      <c r="D137">
        <f t="shared" si="9"/>
        <v>1.1739999999999999</v>
      </c>
      <c r="E137">
        <f t="shared" si="10"/>
        <v>50.887</v>
      </c>
      <c r="F137">
        <f t="shared" ref="F137" si="13">(3*E137*$E$3/(2*$B$3*$C$3^2))*(1+6*(D137/$E$3)^2-4*($C$3/$E$3)*(D137/$E$3))</f>
        <v>134.88859276956001</v>
      </c>
      <c r="G137">
        <f t="shared" si="11"/>
        <v>1.0720087499999999E-2</v>
      </c>
      <c r="H137">
        <f t="shared" si="12"/>
        <v>1.1739999999999999</v>
      </c>
      <c r="K137">
        <v>51.296999999999997</v>
      </c>
      <c r="L137">
        <v>66.5</v>
      </c>
      <c r="M137">
        <v>1.1830000000000001</v>
      </c>
      <c r="N137">
        <v>136.245</v>
      </c>
      <c r="O137">
        <v>1.0999999999999999E-2</v>
      </c>
    </row>
    <row r="138" spans="1:15" x14ac:dyDescent="0.25">
      <c r="A138">
        <v>66.5</v>
      </c>
      <c r="B138">
        <v>1.1830000000000001</v>
      </c>
      <c r="C138">
        <v>51.296999999999997</v>
      </c>
      <c r="D138">
        <f t="shared" ref="D138:D201" si="14">B138</f>
        <v>1.1830000000000001</v>
      </c>
      <c r="E138">
        <f t="shared" si="10"/>
        <v>51.296999999999997</v>
      </c>
      <c r="F138">
        <f t="shared" ref="F138:F201" si="15">(3*E138*$E$3/(2*$B$3*$C$3^2))*(1+6*(D138/$E$3)^2-4*($C$3/$E$3)*(D138/$E$3))</f>
        <v>135.97877287719311</v>
      </c>
      <c r="G138">
        <f t="shared" ref="G138:G201" si="16">6*D138*$C$3/$E$3^2</f>
        <v>1.0802268750000002E-2</v>
      </c>
      <c r="H138">
        <f t="shared" si="12"/>
        <v>1.1830000000000003</v>
      </c>
      <c r="K138">
        <v>51.691000000000003</v>
      </c>
      <c r="L138">
        <v>67</v>
      </c>
      <c r="M138">
        <v>1.1930000000000001</v>
      </c>
      <c r="N138">
        <v>137.291</v>
      </c>
      <c r="O138">
        <v>1.0999999999999999E-2</v>
      </c>
    </row>
    <row r="139" spans="1:15" x14ac:dyDescent="0.25">
      <c r="A139">
        <v>67</v>
      </c>
      <c r="B139">
        <v>1.1930000000000001</v>
      </c>
      <c r="C139">
        <v>51.691000000000003</v>
      </c>
      <c r="D139">
        <f t="shared" si="14"/>
        <v>1.1930000000000001</v>
      </c>
      <c r="E139">
        <f t="shared" si="10"/>
        <v>51.691000000000003</v>
      </c>
      <c r="F139">
        <f t="shared" si="15"/>
        <v>137.02706838990818</v>
      </c>
      <c r="G139">
        <f t="shared" si="16"/>
        <v>1.0893581250000001E-2</v>
      </c>
      <c r="H139">
        <f t="shared" si="12"/>
        <v>1.1930000000000003</v>
      </c>
      <c r="K139">
        <v>52.008000000000003</v>
      </c>
      <c r="L139">
        <v>67.5</v>
      </c>
      <c r="M139">
        <v>1.202</v>
      </c>
      <c r="N139">
        <v>138.13200000000001</v>
      </c>
      <c r="O139">
        <v>1.0999999999999999E-2</v>
      </c>
    </row>
    <row r="140" spans="1:15" x14ac:dyDescent="0.25">
      <c r="A140">
        <v>67.5</v>
      </c>
      <c r="B140">
        <v>1.202</v>
      </c>
      <c r="C140">
        <v>52.008000000000003</v>
      </c>
      <c r="D140">
        <f t="shared" si="14"/>
        <v>1.202</v>
      </c>
      <c r="E140">
        <f t="shared" si="10"/>
        <v>52.008000000000003</v>
      </c>
      <c r="F140">
        <f t="shared" si="15"/>
        <v>137.87099749886315</v>
      </c>
      <c r="G140">
        <f t="shared" si="16"/>
        <v>1.09757625E-2</v>
      </c>
      <c r="H140">
        <f t="shared" si="12"/>
        <v>1.202</v>
      </c>
      <c r="K140">
        <v>52.436</v>
      </c>
      <c r="L140">
        <v>68</v>
      </c>
      <c r="M140">
        <v>1.2110000000000001</v>
      </c>
      <c r="N140">
        <v>139.27000000000001</v>
      </c>
      <c r="O140">
        <v>1.0999999999999999E-2</v>
      </c>
    </row>
    <row r="141" spans="1:15" x14ac:dyDescent="0.25">
      <c r="A141">
        <v>68</v>
      </c>
      <c r="B141">
        <v>1.2110000000000001</v>
      </c>
      <c r="C141">
        <v>52.436</v>
      </c>
      <c r="D141">
        <f t="shared" si="14"/>
        <v>1.2110000000000001</v>
      </c>
      <c r="E141">
        <f t="shared" si="10"/>
        <v>52.436</v>
      </c>
      <c r="F141">
        <f t="shared" si="15"/>
        <v>139.00931902988339</v>
      </c>
      <c r="G141">
        <f t="shared" si="16"/>
        <v>1.105794375E-2</v>
      </c>
      <c r="H141">
        <f t="shared" si="12"/>
        <v>1.2110000000000001</v>
      </c>
      <c r="K141">
        <v>52.764000000000003</v>
      </c>
      <c r="L141">
        <v>68.5</v>
      </c>
      <c r="M141">
        <v>1.22</v>
      </c>
      <c r="N141">
        <v>140.13999999999999</v>
      </c>
      <c r="O141">
        <v>1.0999999999999999E-2</v>
      </c>
    </row>
    <row r="142" spans="1:15" x14ac:dyDescent="0.25">
      <c r="A142">
        <v>68.5</v>
      </c>
      <c r="B142">
        <v>1.22</v>
      </c>
      <c r="C142">
        <v>52.764000000000003</v>
      </c>
      <c r="D142">
        <f t="shared" si="14"/>
        <v>1.22</v>
      </c>
      <c r="E142">
        <f t="shared" si="10"/>
        <v>52.764000000000003</v>
      </c>
      <c r="F142">
        <f t="shared" si="15"/>
        <v>139.88267638249778</v>
      </c>
      <c r="G142">
        <f t="shared" si="16"/>
        <v>1.1140125000000001E-2</v>
      </c>
      <c r="H142">
        <f t="shared" si="12"/>
        <v>1.2200000000000002</v>
      </c>
      <c r="K142">
        <v>53.15</v>
      </c>
      <c r="L142">
        <v>69</v>
      </c>
      <c r="M142">
        <v>1.2290000000000001</v>
      </c>
      <c r="N142">
        <v>141.16499999999999</v>
      </c>
      <c r="O142">
        <v>1.0999999999999999E-2</v>
      </c>
    </row>
    <row r="143" spans="1:15" x14ac:dyDescent="0.25">
      <c r="A143">
        <v>69</v>
      </c>
      <c r="B143">
        <v>1.2290000000000001</v>
      </c>
      <c r="C143">
        <v>53.15</v>
      </c>
      <c r="D143">
        <f t="shared" si="14"/>
        <v>1.2290000000000001</v>
      </c>
      <c r="E143">
        <f t="shared" si="10"/>
        <v>53.15</v>
      </c>
      <c r="F143">
        <f t="shared" si="15"/>
        <v>140.90993502639714</v>
      </c>
      <c r="G143">
        <f t="shared" si="16"/>
        <v>1.1222306250000001E-2</v>
      </c>
      <c r="H143">
        <f t="shared" si="12"/>
        <v>1.2290000000000001</v>
      </c>
      <c r="K143">
        <v>53.536000000000001</v>
      </c>
      <c r="L143">
        <v>69.5</v>
      </c>
      <c r="M143">
        <v>1.238</v>
      </c>
      <c r="N143">
        <v>142.191</v>
      </c>
      <c r="O143">
        <v>1.0999999999999999E-2</v>
      </c>
    </row>
    <row r="144" spans="1:15" x14ac:dyDescent="0.25">
      <c r="A144">
        <v>69.5</v>
      </c>
      <c r="B144">
        <v>1.238</v>
      </c>
      <c r="C144">
        <v>53.536000000000001</v>
      </c>
      <c r="D144">
        <f t="shared" si="14"/>
        <v>1.238</v>
      </c>
      <c r="E144">
        <f t="shared" si="10"/>
        <v>53.536000000000001</v>
      </c>
      <c r="F144">
        <f t="shared" si="15"/>
        <v>141.93733718964413</v>
      </c>
      <c r="G144">
        <f t="shared" si="16"/>
        <v>1.13044875E-2</v>
      </c>
      <c r="H144">
        <f t="shared" si="12"/>
        <v>1.238</v>
      </c>
      <c r="K144">
        <v>53.805</v>
      </c>
      <c r="L144">
        <v>70</v>
      </c>
      <c r="M144">
        <v>1.2470000000000001</v>
      </c>
      <c r="N144">
        <v>142.90700000000001</v>
      </c>
      <c r="O144">
        <v>1.0999999999999999E-2</v>
      </c>
    </row>
    <row r="145" spans="1:15" x14ac:dyDescent="0.25">
      <c r="A145">
        <v>70</v>
      </c>
      <c r="B145">
        <v>1.2470000000000001</v>
      </c>
      <c r="C145">
        <v>53.805</v>
      </c>
      <c r="D145">
        <f t="shared" si="14"/>
        <v>1.2470000000000001</v>
      </c>
      <c r="E145">
        <f t="shared" si="10"/>
        <v>53.805</v>
      </c>
      <c r="F145">
        <f t="shared" si="15"/>
        <v>142.6546794160667</v>
      </c>
      <c r="G145">
        <f t="shared" si="16"/>
        <v>1.1386668750000002E-2</v>
      </c>
      <c r="H145">
        <f t="shared" si="12"/>
        <v>1.2470000000000003</v>
      </c>
      <c r="K145">
        <v>54.220999999999997</v>
      </c>
      <c r="L145">
        <v>70.5</v>
      </c>
      <c r="M145">
        <v>1.2569999999999999</v>
      </c>
      <c r="N145">
        <v>144.01</v>
      </c>
      <c r="O145">
        <v>1.0999999999999999E-2</v>
      </c>
    </row>
    <row r="146" spans="1:15" x14ac:dyDescent="0.25">
      <c r="A146">
        <v>70.5</v>
      </c>
      <c r="B146">
        <v>1.2569999999999999</v>
      </c>
      <c r="C146">
        <v>54.220999999999997</v>
      </c>
      <c r="D146">
        <f t="shared" si="14"/>
        <v>1.2569999999999999</v>
      </c>
      <c r="E146">
        <f t="shared" si="10"/>
        <v>54.220999999999997</v>
      </c>
      <c r="F146">
        <f t="shared" si="15"/>
        <v>143.76238764688642</v>
      </c>
      <c r="G146">
        <f t="shared" si="16"/>
        <v>1.147798125E-2</v>
      </c>
      <c r="H146">
        <f t="shared" si="12"/>
        <v>1.2570000000000001</v>
      </c>
      <c r="K146">
        <v>54.575000000000003</v>
      </c>
      <c r="L146">
        <v>71</v>
      </c>
      <c r="M146">
        <v>1.266</v>
      </c>
      <c r="N146">
        <v>144.95099999999999</v>
      </c>
      <c r="O146">
        <v>1.2E-2</v>
      </c>
    </row>
    <row r="147" spans="1:15" x14ac:dyDescent="0.25">
      <c r="A147">
        <v>71</v>
      </c>
      <c r="B147">
        <v>1.266</v>
      </c>
      <c r="C147">
        <v>54.575000000000003</v>
      </c>
      <c r="D147">
        <f t="shared" si="14"/>
        <v>1.266</v>
      </c>
      <c r="E147">
        <f t="shared" si="10"/>
        <v>54.575000000000003</v>
      </c>
      <c r="F147">
        <f t="shared" si="15"/>
        <v>144.70538991913904</v>
      </c>
      <c r="G147">
        <f t="shared" si="16"/>
        <v>1.15601625E-2</v>
      </c>
      <c r="H147">
        <f t="shared" si="12"/>
        <v>1.266</v>
      </c>
      <c r="K147">
        <v>54.929000000000002</v>
      </c>
      <c r="L147">
        <v>71.5</v>
      </c>
      <c r="M147">
        <v>1.2749999999999999</v>
      </c>
      <c r="N147">
        <v>145.88999999999999</v>
      </c>
      <c r="O147">
        <v>1.2E-2</v>
      </c>
    </row>
    <row r="148" spans="1:15" x14ac:dyDescent="0.25">
      <c r="A148">
        <v>71.5</v>
      </c>
      <c r="B148">
        <v>1.2749999999999999</v>
      </c>
      <c r="C148">
        <v>54.929000000000002</v>
      </c>
      <c r="D148">
        <f t="shared" si="14"/>
        <v>1.2749999999999999</v>
      </c>
      <c r="E148">
        <f t="shared" si="10"/>
        <v>54.929000000000002</v>
      </c>
      <c r="F148">
        <f t="shared" si="15"/>
        <v>145.64853791797623</v>
      </c>
      <c r="G148">
        <f t="shared" si="16"/>
        <v>1.1642343749999999E-2</v>
      </c>
      <c r="H148">
        <f t="shared" si="12"/>
        <v>1.2749999999999999</v>
      </c>
      <c r="K148">
        <v>55.378999999999998</v>
      </c>
      <c r="L148">
        <v>72</v>
      </c>
      <c r="M148">
        <v>1.284</v>
      </c>
      <c r="N148">
        <v>147.08600000000001</v>
      </c>
      <c r="O148">
        <v>1.2E-2</v>
      </c>
    </row>
    <row r="149" spans="1:15" x14ac:dyDescent="0.25">
      <c r="A149">
        <v>72</v>
      </c>
      <c r="B149">
        <v>1.284</v>
      </c>
      <c r="C149">
        <v>55.378999999999998</v>
      </c>
      <c r="D149">
        <f t="shared" si="14"/>
        <v>1.284</v>
      </c>
      <c r="E149">
        <f t="shared" si="10"/>
        <v>55.378999999999998</v>
      </c>
      <c r="F149">
        <f t="shared" si="15"/>
        <v>146.84639291418591</v>
      </c>
      <c r="G149">
        <f t="shared" si="16"/>
        <v>1.1724525000000001E-2</v>
      </c>
      <c r="H149">
        <f t="shared" si="12"/>
        <v>1.2840000000000003</v>
      </c>
      <c r="K149">
        <v>55.704000000000001</v>
      </c>
      <c r="L149">
        <v>72.5</v>
      </c>
      <c r="M149">
        <v>1.2929999999999999</v>
      </c>
      <c r="N149">
        <v>147.94999999999999</v>
      </c>
      <c r="O149">
        <v>1.2E-2</v>
      </c>
    </row>
    <row r="150" spans="1:15" x14ac:dyDescent="0.25">
      <c r="A150">
        <v>72.5</v>
      </c>
      <c r="B150">
        <v>1.2929999999999999</v>
      </c>
      <c r="C150">
        <v>55.704000000000001</v>
      </c>
      <c r="D150">
        <f t="shared" si="14"/>
        <v>1.2929999999999999</v>
      </c>
      <c r="E150">
        <f t="shared" si="10"/>
        <v>55.704000000000001</v>
      </c>
      <c r="F150">
        <f t="shared" si="15"/>
        <v>147.71294503490199</v>
      </c>
      <c r="G150">
        <f t="shared" si="16"/>
        <v>1.1806706249999998E-2</v>
      </c>
      <c r="H150">
        <f t="shared" si="12"/>
        <v>1.2929999999999999</v>
      </c>
      <c r="K150">
        <v>56.103000000000002</v>
      </c>
      <c r="L150">
        <v>73</v>
      </c>
      <c r="M150">
        <v>1.302</v>
      </c>
      <c r="N150">
        <v>149.00899999999999</v>
      </c>
      <c r="O150">
        <v>1.2E-2</v>
      </c>
    </row>
    <row r="151" spans="1:15" x14ac:dyDescent="0.25">
      <c r="A151">
        <v>73</v>
      </c>
      <c r="B151">
        <v>1.302</v>
      </c>
      <c r="C151">
        <v>56.103000000000002</v>
      </c>
      <c r="D151">
        <f t="shared" si="14"/>
        <v>1.302</v>
      </c>
      <c r="E151">
        <f t="shared" si="10"/>
        <v>56.103000000000002</v>
      </c>
      <c r="F151">
        <f t="shared" si="15"/>
        <v>148.7758788894314</v>
      </c>
      <c r="G151">
        <f t="shared" si="16"/>
        <v>1.18888875E-2</v>
      </c>
      <c r="H151">
        <f t="shared" si="12"/>
        <v>1.302</v>
      </c>
      <c r="K151">
        <v>56.284999999999997</v>
      </c>
      <c r="L151">
        <v>73.5</v>
      </c>
      <c r="M151">
        <v>1.3109999999999999</v>
      </c>
      <c r="N151">
        <v>149.49299999999999</v>
      </c>
      <c r="O151">
        <v>1.2E-2</v>
      </c>
    </row>
    <row r="152" spans="1:15" x14ac:dyDescent="0.25">
      <c r="A152">
        <v>73.5</v>
      </c>
      <c r="B152">
        <v>1.3109999999999999</v>
      </c>
      <c r="C152">
        <v>56.284999999999997</v>
      </c>
      <c r="D152">
        <f t="shared" si="14"/>
        <v>1.3109999999999999</v>
      </c>
      <c r="E152">
        <f t="shared" si="10"/>
        <v>56.284999999999997</v>
      </c>
      <c r="F152">
        <f t="shared" si="15"/>
        <v>149.2635060490438</v>
      </c>
      <c r="G152">
        <f t="shared" si="16"/>
        <v>1.1971068750000001E-2</v>
      </c>
      <c r="H152">
        <f t="shared" si="12"/>
        <v>1.3110000000000002</v>
      </c>
      <c r="K152">
        <v>56.829000000000001</v>
      </c>
      <c r="L152">
        <v>74</v>
      </c>
      <c r="M152">
        <v>1.32</v>
      </c>
      <c r="N152">
        <v>150.93700000000001</v>
      </c>
      <c r="O152">
        <v>1.2E-2</v>
      </c>
    </row>
    <row r="153" spans="1:15" x14ac:dyDescent="0.25">
      <c r="A153">
        <v>74</v>
      </c>
      <c r="B153">
        <v>1.32</v>
      </c>
      <c r="C153">
        <v>56.829000000000001</v>
      </c>
      <c r="D153">
        <f t="shared" si="14"/>
        <v>1.32</v>
      </c>
      <c r="E153">
        <f t="shared" si="10"/>
        <v>56.829000000000001</v>
      </c>
      <c r="F153">
        <f t="shared" si="15"/>
        <v>150.71128556423579</v>
      </c>
      <c r="G153">
        <f t="shared" si="16"/>
        <v>1.205325E-2</v>
      </c>
      <c r="H153">
        <f t="shared" si="12"/>
        <v>1.32</v>
      </c>
      <c r="K153">
        <v>57.115000000000002</v>
      </c>
      <c r="L153">
        <v>74.5</v>
      </c>
      <c r="M153">
        <v>1.33</v>
      </c>
      <c r="N153">
        <v>151.69900000000001</v>
      </c>
      <c r="O153">
        <v>1.2E-2</v>
      </c>
    </row>
    <row r="154" spans="1:15" x14ac:dyDescent="0.25">
      <c r="A154">
        <v>74.5</v>
      </c>
      <c r="B154">
        <v>1.33</v>
      </c>
      <c r="C154">
        <v>57.115000000000002</v>
      </c>
      <c r="D154">
        <f t="shared" si="14"/>
        <v>1.33</v>
      </c>
      <c r="E154">
        <f t="shared" si="10"/>
        <v>57.115000000000002</v>
      </c>
      <c r="F154">
        <f t="shared" si="15"/>
        <v>151.47560183254816</v>
      </c>
      <c r="G154">
        <f t="shared" si="16"/>
        <v>1.2144562500000001E-2</v>
      </c>
      <c r="H154">
        <f t="shared" si="12"/>
        <v>1.33</v>
      </c>
      <c r="K154">
        <v>57.488</v>
      </c>
      <c r="L154">
        <v>75</v>
      </c>
      <c r="M154">
        <v>1.339</v>
      </c>
      <c r="N154">
        <v>152.68799999999999</v>
      </c>
      <c r="O154">
        <v>1.2E-2</v>
      </c>
    </row>
    <row r="155" spans="1:15" x14ac:dyDescent="0.25">
      <c r="A155">
        <v>75</v>
      </c>
      <c r="B155">
        <v>1.339</v>
      </c>
      <c r="C155">
        <v>57.488</v>
      </c>
      <c r="D155">
        <f t="shared" si="14"/>
        <v>1.339</v>
      </c>
      <c r="E155">
        <f t="shared" si="10"/>
        <v>57.488</v>
      </c>
      <c r="F155">
        <f t="shared" si="15"/>
        <v>152.47022963592553</v>
      </c>
      <c r="G155">
        <f t="shared" si="16"/>
        <v>1.2226743749999998E-2</v>
      </c>
      <c r="H155">
        <f t="shared" si="12"/>
        <v>1.3389999999999997</v>
      </c>
      <c r="K155">
        <v>57.884999999999998</v>
      </c>
      <c r="L155">
        <v>75.5</v>
      </c>
      <c r="M155">
        <v>1.3480000000000001</v>
      </c>
      <c r="N155">
        <v>153.74199999999999</v>
      </c>
      <c r="O155">
        <v>1.2E-2</v>
      </c>
    </row>
    <row r="156" spans="1:15" x14ac:dyDescent="0.25">
      <c r="A156">
        <v>75.5</v>
      </c>
      <c r="B156">
        <v>1.3480000000000001</v>
      </c>
      <c r="C156">
        <v>57.884999999999998</v>
      </c>
      <c r="D156">
        <f t="shared" si="14"/>
        <v>1.3480000000000001</v>
      </c>
      <c r="E156">
        <f t="shared" si="10"/>
        <v>57.884999999999998</v>
      </c>
      <c r="F156">
        <f t="shared" si="15"/>
        <v>153.52867604498638</v>
      </c>
      <c r="G156">
        <f t="shared" si="16"/>
        <v>1.2308925000000002E-2</v>
      </c>
      <c r="H156">
        <f t="shared" si="12"/>
        <v>1.3480000000000003</v>
      </c>
      <c r="K156">
        <v>58.223999999999997</v>
      </c>
      <c r="L156">
        <v>76</v>
      </c>
      <c r="M156">
        <v>1.357</v>
      </c>
      <c r="N156">
        <v>154.642</v>
      </c>
      <c r="O156">
        <v>1.2E-2</v>
      </c>
    </row>
    <row r="157" spans="1:15" x14ac:dyDescent="0.25">
      <c r="A157">
        <v>76</v>
      </c>
      <c r="B157">
        <v>1.357</v>
      </c>
      <c r="C157">
        <v>58.223999999999997</v>
      </c>
      <c r="D157">
        <f t="shared" si="14"/>
        <v>1.357</v>
      </c>
      <c r="E157">
        <f t="shared" si="10"/>
        <v>58.223999999999997</v>
      </c>
      <c r="F157">
        <f t="shared" si="15"/>
        <v>154.43345288406755</v>
      </c>
      <c r="G157">
        <f t="shared" si="16"/>
        <v>1.2391106249999999E-2</v>
      </c>
      <c r="H157">
        <f t="shared" si="12"/>
        <v>1.357</v>
      </c>
      <c r="K157">
        <v>58.625999999999998</v>
      </c>
      <c r="L157">
        <v>76.5</v>
      </c>
      <c r="M157">
        <v>1.3660000000000001</v>
      </c>
      <c r="N157">
        <v>155.71199999999999</v>
      </c>
      <c r="O157">
        <v>1.2E-2</v>
      </c>
    </row>
    <row r="158" spans="1:15" x14ac:dyDescent="0.25">
      <c r="A158">
        <v>76.5</v>
      </c>
      <c r="B158">
        <v>1.3660000000000001</v>
      </c>
      <c r="C158">
        <v>58.625999999999998</v>
      </c>
      <c r="D158">
        <f t="shared" si="14"/>
        <v>1.3660000000000001</v>
      </c>
      <c r="E158">
        <f t="shared" si="10"/>
        <v>58.625999999999998</v>
      </c>
      <c r="F158">
        <f t="shared" si="15"/>
        <v>155.50549749002195</v>
      </c>
      <c r="G158">
        <f t="shared" si="16"/>
        <v>1.2473287500000003E-2</v>
      </c>
      <c r="H158">
        <f t="shared" si="12"/>
        <v>1.3660000000000003</v>
      </c>
      <c r="K158">
        <v>58.911999999999999</v>
      </c>
      <c r="L158">
        <v>77</v>
      </c>
      <c r="M158">
        <v>1.375</v>
      </c>
      <c r="N158">
        <v>156.47</v>
      </c>
      <c r="O158">
        <v>1.2999999999999999E-2</v>
      </c>
    </row>
    <row r="159" spans="1:15" x14ac:dyDescent="0.25">
      <c r="A159">
        <v>77</v>
      </c>
      <c r="B159">
        <v>1.375</v>
      </c>
      <c r="C159">
        <v>58.911999999999999</v>
      </c>
      <c r="D159">
        <f t="shared" si="14"/>
        <v>1.375</v>
      </c>
      <c r="E159">
        <f t="shared" si="10"/>
        <v>58.911999999999999</v>
      </c>
      <c r="F159">
        <f t="shared" si="15"/>
        <v>156.27001490647731</v>
      </c>
      <c r="G159">
        <f t="shared" si="16"/>
        <v>1.255546875E-2</v>
      </c>
      <c r="H159">
        <f t="shared" si="12"/>
        <v>1.3750000000000002</v>
      </c>
      <c r="K159">
        <v>59.31</v>
      </c>
      <c r="L159">
        <v>77.5</v>
      </c>
      <c r="M159">
        <v>1.3839999999999999</v>
      </c>
      <c r="N159">
        <v>157.529</v>
      </c>
      <c r="O159">
        <v>1.2999999999999999E-2</v>
      </c>
    </row>
    <row r="160" spans="1:15" x14ac:dyDescent="0.25">
      <c r="A160">
        <v>77.5</v>
      </c>
      <c r="B160">
        <v>1.3839999999999999</v>
      </c>
      <c r="C160">
        <v>59.31</v>
      </c>
      <c r="D160">
        <f t="shared" si="14"/>
        <v>1.3839999999999999</v>
      </c>
      <c r="E160">
        <f t="shared" si="10"/>
        <v>59.31</v>
      </c>
      <c r="F160">
        <f t="shared" si="15"/>
        <v>157.33178783234504</v>
      </c>
      <c r="G160">
        <f t="shared" si="16"/>
        <v>1.2637649999999999E-2</v>
      </c>
      <c r="H160">
        <f t="shared" si="12"/>
        <v>1.3839999999999999</v>
      </c>
      <c r="K160">
        <v>59.719000000000001</v>
      </c>
      <c r="L160">
        <v>78</v>
      </c>
      <c r="M160">
        <v>1.393</v>
      </c>
      <c r="N160">
        <v>158.614</v>
      </c>
      <c r="O160">
        <v>1.2999999999999999E-2</v>
      </c>
    </row>
    <row r="161" spans="1:15" x14ac:dyDescent="0.25">
      <c r="A161">
        <v>78</v>
      </c>
      <c r="B161">
        <v>1.393</v>
      </c>
      <c r="C161">
        <v>59.719000000000001</v>
      </c>
      <c r="D161">
        <f t="shared" si="14"/>
        <v>1.393</v>
      </c>
      <c r="E161">
        <f t="shared" si="10"/>
        <v>59.719000000000001</v>
      </c>
      <c r="F161">
        <f t="shared" si="15"/>
        <v>158.42291899763623</v>
      </c>
      <c r="G161">
        <f t="shared" si="16"/>
        <v>1.2719831250000002E-2</v>
      </c>
      <c r="H161">
        <f t="shared" si="12"/>
        <v>1.3930000000000002</v>
      </c>
      <c r="K161">
        <v>60.000999999999998</v>
      </c>
      <c r="L161">
        <v>78.5</v>
      </c>
      <c r="M161">
        <v>1.403</v>
      </c>
      <c r="N161">
        <v>159.36199999999999</v>
      </c>
      <c r="O161">
        <v>1.2999999999999999E-2</v>
      </c>
    </row>
    <row r="162" spans="1:15" x14ac:dyDescent="0.25">
      <c r="A162">
        <v>78.5</v>
      </c>
      <c r="B162">
        <v>1.403</v>
      </c>
      <c r="C162">
        <v>60.000999999999998</v>
      </c>
      <c r="D162">
        <f t="shared" si="14"/>
        <v>1.403</v>
      </c>
      <c r="E162">
        <f t="shared" si="10"/>
        <v>60.000999999999998</v>
      </c>
      <c r="F162">
        <f t="shared" si="15"/>
        <v>159.17801825495508</v>
      </c>
      <c r="G162">
        <f t="shared" si="16"/>
        <v>1.2811143749999998E-2</v>
      </c>
      <c r="H162">
        <f t="shared" si="12"/>
        <v>1.4029999999999998</v>
      </c>
      <c r="K162">
        <v>60.331000000000003</v>
      </c>
      <c r="L162">
        <v>79</v>
      </c>
      <c r="M162">
        <v>1.4119999999999999</v>
      </c>
      <c r="N162">
        <v>160.239</v>
      </c>
      <c r="O162">
        <v>1.2999999999999999E-2</v>
      </c>
    </row>
    <row r="163" spans="1:15" x14ac:dyDescent="0.25">
      <c r="A163">
        <v>79</v>
      </c>
      <c r="B163">
        <v>1.4119999999999999</v>
      </c>
      <c r="C163">
        <v>60.331000000000003</v>
      </c>
      <c r="D163">
        <f t="shared" si="14"/>
        <v>1.4119999999999999</v>
      </c>
      <c r="E163">
        <f t="shared" si="10"/>
        <v>60.331000000000003</v>
      </c>
      <c r="F163">
        <f t="shared" si="15"/>
        <v>160.05992738608296</v>
      </c>
      <c r="G163">
        <f t="shared" si="16"/>
        <v>1.2893325000000001E-2</v>
      </c>
      <c r="H163">
        <f t="shared" si="12"/>
        <v>1.4120000000000001</v>
      </c>
      <c r="K163">
        <v>60.792999999999999</v>
      </c>
      <c r="L163">
        <v>79.5</v>
      </c>
      <c r="M163">
        <v>1.421</v>
      </c>
      <c r="N163">
        <v>161.46600000000001</v>
      </c>
      <c r="O163">
        <v>1.2999999999999999E-2</v>
      </c>
    </row>
    <row r="164" spans="1:15" x14ac:dyDescent="0.25">
      <c r="A164">
        <v>79.5</v>
      </c>
      <c r="B164">
        <v>1.421</v>
      </c>
      <c r="C164">
        <v>60.792999999999999</v>
      </c>
      <c r="D164">
        <f t="shared" si="14"/>
        <v>1.421</v>
      </c>
      <c r="E164">
        <f t="shared" si="10"/>
        <v>60.792999999999999</v>
      </c>
      <c r="F164">
        <f t="shared" si="15"/>
        <v>161.29221911439072</v>
      </c>
      <c r="G164">
        <f t="shared" si="16"/>
        <v>1.2975506249999999E-2</v>
      </c>
      <c r="H164">
        <f t="shared" si="12"/>
        <v>1.421</v>
      </c>
      <c r="K164">
        <v>61.084000000000003</v>
      </c>
      <c r="L164">
        <v>80</v>
      </c>
      <c r="M164">
        <v>1.43</v>
      </c>
      <c r="N164">
        <v>162.239</v>
      </c>
      <c r="O164">
        <v>1.2999999999999999E-2</v>
      </c>
    </row>
    <row r="165" spans="1:15" x14ac:dyDescent="0.25">
      <c r="A165">
        <v>80</v>
      </c>
      <c r="B165">
        <v>1.43</v>
      </c>
      <c r="C165">
        <v>61.084000000000003</v>
      </c>
      <c r="D165">
        <f t="shared" si="14"/>
        <v>1.43</v>
      </c>
      <c r="E165">
        <f t="shared" si="10"/>
        <v>61.084000000000003</v>
      </c>
      <c r="F165">
        <f t="shared" si="15"/>
        <v>162.07100445434716</v>
      </c>
      <c r="G165">
        <f t="shared" si="16"/>
        <v>1.3057687500000002E-2</v>
      </c>
      <c r="H165">
        <f t="shared" si="12"/>
        <v>1.4300000000000002</v>
      </c>
      <c r="K165">
        <v>61.540999999999997</v>
      </c>
      <c r="L165">
        <v>80.5</v>
      </c>
      <c r="M165">
        <v>1.4390000000000001</v>
      </c>
      <c r="N165">
        <v>163.452</v>
      </c>
      <c r="O165">
        <v>1.2999999999999999E-2</v>
      </c>
    </row>
    <row r="166" spans="1:15" x14ac:dyDescent="0.25">
      <c r="A166">
        <v>80.5</v>
      </c>
      <c r="B166">
        <v>1.4390000000000001</v>
      </c>
      <c r="C166">
        <v>61.540999999999997</v>
      </c>
      <c r="D166">
        <f t="shared" si="14"/>
        <v>1.4390000000000001</v>
      </c>
      <c r="E166">
        <f t="shared" si="10"/>
        <v>61.540999999999997</v>
      </c>
      <c r="F166">
        <f t="shared" si="15"/>
        <v>163.29041058582996</v>
      </c>
      <c r="G166">
        <f t="shared" si="16"/>
        <v>1.313986875E-2</v>
      </c>
      <c r="H166">
        <f t="shared" si="12"/>
        <v>1.4390000000000003</v>
      </c>
      <c r="K166">
        <v>61.884</v>
      </c>
      <c r="L166">
        <v>81</v>
      </c>
      <c r="M166">
        <v>1.448</v>
      </c>
      <c r="N166">
        <v>164.363</v>
      </c>
      <c r="O166">
        <v>1.2999999999999999E-2</v>
      </c>
    </row>
    <row r="167" spans="1:15" x14ac:dyDescent="0.25">
      <c r="A167">
        <v>81</v>
      </c>
      <c r="B167">
        <v>1.448</v>
      </c>
      <c r="C167">
        <v>61.884</v>
      </c>
      <c r="D167">
        <f t="shared" si="14"/>
        <v>1.448</v>
      </c>
      <c r="E167">
        <f t="shared" si="10"/>
        <v>61.884</v>
      </c>
      <c r="F167">
        <f t="shared" si="15"/>
        <v>164.2075228895651</v>
      </c>
      <c r="G167">
        <f t="shared" si="16"/>
        <v>1.3222049999999999E-2</v>
      </c>
      <c r="H167">
        <f t="shared" si="12"/>
        <v>1.448</v>
      </c>
      <c r="K167">
        <v>62.247999999999998</v>
      </c>
      <c r="L167">
        <v>81.5</v>
      </c>
      <c r="M167">
        <v>1.4570000000000001</v>
      </c>
      <c r="N167">
        <v>165.33199999999999</v>
      </c>
      <c r="O167">
        <v>1.2999999999999999E-2</v>
      </c>
    </row>
    <row r="168" spans="1:15" x14ac:dyDescent="0.25">
      <c r="A168">
        <v>81.5</v>
      </c>
      <c r="B168">
        <v>1.4570000000000001</v>
      </c>
      <c r="C168">
        <v>62.247999999999998</v>
      </c>
      <c r="D168">
        <f t="shared" si="14"/>
        <v>1.4570000000000001</v>
      </c>
      <c r="E168">
        <f t="shared" si="10"/>
        <v>62.247999999999998</v>
      </c>
      <c r="F168">
        <f t="shared" si="15"/>
        <v>165.18053865020596</v>
      </c>
      <c r="G168">
        <f t="shared" si="16"/>
        <v>1.3304231250000003E-2</v>
      </c>
      <c r="H168">
        <f t="shared" si="12"/>
        <v>1.4570000000000003</v>
      </c>
      <c r="K168">
        <v>62.579000000000001</v>
      </c>
      <c r="L168">
        <v>82</v>
      </c>
      <c r="M168">
        <v>1.466</v>
      </c>
      <c r="N168">
        <v>166.209</v>
      </c>
      <c r="O168">
        <v>1.2999999999999999E-2</v>
      </c>
    </row>
    <row r="169" spans="1:15" x14ac:dyDescent="0.25">
      <c r="A169">
        <v>82</v>
      </c>
      <c r="B169">
        <v>1.466</v>
      </c>
      <c r="C169">
        <v>62.579000000000001</v>
      </c>
      <c r="D169">
        <f t="shared" si="14"/>
        <v>1.466</v>
      </c>
      <c r="E169">
        <f t="shared" si="10"/>
        <v>62.579000000000001</v>
      </c>
      <c r="F169">
        <f t="shared" si="15"/>
        <v>166.06616683080864</v>
      </c>
      <c r="G169">
        <f t="shared" si="16"/>
        <v>1.33864125E-2</v>
      </c>
      <c r="H169">
        <f t="shared" si="12"/>
        <v>1.466</v>
      </c>
      <c r="K169">
        <v>62.905999999999999</v>
      </c>
      <c r="L169">
        <v>82.5</v>
      </c>
      <c r="M169">
        <v>1.476</v>
      </c>
      <c r="N169">
        <v>167.077</v>
      </c>
      <c r="O169">
        <v>1.2999999999999999E-2</v>
      </c>
    </row>
    <row r="170" spans="1:15" x14ac:dyDescent="0.25">
      <c r="A170">
        <v>82.5</v>
      </c>
      <c r="B170">
        <v>1.476</v>
      </c>
      <c r="C170">
        <v>62.905999999999999</v>
      </c>
      <c r="D170">
        <f t="shared" si="14"/>
        <v>1.476</v>
      </c>
      <c r="E170">
        <f t="shared" si="10"/>
        <v>62.905999999999999</v>
      </c>
      <c r="F170">
        <f t="shared" si="15"/>
        <v>166.94219019424764</v>
      </c>
      <c r="G170">
        <f t="shared" si="16"/>
        <v>1.3477725000000001E-2</v>
      </c>
      <c r="H170">
        <f t="shared" si="12"/>
        <v>1.4760000000000002</v>
      </c>
      <c r="K170">
        <v>63.31</v>
      </c>
      <c r="L170">
        <v>83</v>
      </c>
      <c r="M170">
        <v>1.4850000000000001</v>
      </c>
      <c r="N170">
        <v>168.15199999999999</v>
      </c>
      <c r="O170">
        <v>1.4E-2</v>
      </c>
    </row>
    <row r="171" spans="1:15" x14ac:dyDescent="0.25">
      <c r="A171">
        <v>83</v>
      </c>
      <c r="B171">
        <v>1.4850000000000001</v>
      </c>
      <c r="C171">
        <v>63.31</v>
      </c>
      <c r="D171">
        <f t="shared" si="14"/>
        <v>1.4850000000000001</v>
      </c>
      <c r="E171">
        <f t="shared" si="10"/>
        <v>63.31</v>
      </c>
      <c r="F171">
        <f t="shared" si="15"/>
        <v>168.02193123575157</v>
      </c>
      <c r="G171">
        <f t="shared" si="16"/>
        <v>1.355990625E-2</v>
      </c>
      <c r="H171">
        <f t="shared" si="12"/>
        <v>1.4850000000000001</v>
      </c>
      <c r="K171">
        <v>63.686</v>
      </c>
      <c r="L171">
        <v>83.5</v>
      </c>
      <c r="M171">
        <v>1.494</v>
      </c>
      <c r="N171">
        <v>169.15100000000001</v>
      </c>
      <c r="O171">
        <v>1.4E-2</v>
      </c>
    </row>
    <row r="172" spans="1:15" x14ac:dyDescent="0.25">
      <c r="A172">
        <v>83.5</v>
      </c>
      <c r="B172">
        <v>1.494</v>
      </c>
      <c r="C172">
        <v>63.686</v>
      </c>
      <c r="D172">
        <f t="shared" si="14"/>
        <v>1.494</v>
      </c>
      <c r="E172">
        <f t="shared" si="10"/>
        <v>63.686</v>
      </c>
      <c r="F172">
        <f t="shared" si="15"/>
        <v>169.02755780682386</v>
      </c>
      <c r="G172">
        <f t="shared" si="16"/>
        <v>1.3642087500000002E-2</v>
      </c>
      <c r="H172">
        <f t="shared" si="12"/>
        <v>1.4940000000000002</v>
      </c>
      <c r="K172">
        <v>64.018000000000001</v>
      </c>
      <c r="L172">
        <v>84</v>
      </c>
      <c r="M172">
        <v>1.5029999999999999</v>
      </c>
      <c r="N172">
        <v>170.03100000000001</v>
      </c>
      <c r="O172">
        <v>1.4E-2</v>
      </c>
    </row>
    <row r="173" spans="1:15" x14ac:dyDescent="0.25">
      <c r="A173">
        <v>84</v>
      </c>
      <c r="B173">
        <v>1.5029999999999999</v>
      </c>
      <c r="C173">
        <v>64.018000000000001</v>
      </c>
      <c r="D173">
        <f t="shared" si="14"/>
        <v>1.5029999999999999</v>
      </c>
      <c r="E173">
        <f t="shared" si="10"/>
        <v>64.018000000000001</v>
      </c>
      <c r="F173">
        <f t="shared" si="15"/>
        <v>169.91659431498778</v>
      </c>
      <c r="G173">
        <f t="shared" si="16"/>
        <v>1.3724268749999999E-2</v>
      </c>
      <c r="H173">
        <f t="shared" si="12"/>
        <v>1.5029999999999999</v>
      </c>
      <c r="K173">
        <v>64.313000000000002</v>
      </c>
      <c r="L173">
        <v>84.5</v>
      </c>
      <c r="M173">
        <v>1.512</v>
      </c>
      <c r="N173">
        <v>170.816</v>
      </c>
      <c r="O173">
        <v>1.4E-2</v>
      </c>
    </row>
    <row r="174" spans="1:15" x14ac:dyDescent="0.25">
      <c r="A174">
        <v>84.5</v>
      </c>
      <c r="B174">
        <v>1.512</v>
      </c>
      <c r="C174">
        <v>64.313000000000002</v>
      </c>
      <c r="D174">
        <f t="shared" si="14"/>
        <v>1.512</v>
      </c>
      <c r="E174">
        <f t="shared" si="10"/>
        <v>64.313000000000002</v>
      </c>
      <c r="F174">
        <f t="shared" si="15"/>
        <v>170.70760638870655</v>
      </c>
      <c r="G174">
        <f t="shared" si="16"/>
        <v>1.380645E-2</v>
      </c>
      <c r="H174">
        <f t="shared" si="12"/>
        <v>1.512</v>
      </c>
      <c r="K174">
        <v>64.768000000000001</v>
      </c>
      <c r="L174">
        <v>85</v>
      </c>
      <c r="M174">
        <v>1.5209999999999999</v>
      </c>
      <c r="N174">
        <v>172.02500000000001</v>
      </c>
      <c r="O174">
        <v>1.4E-2</v>
      </c>
    </row>
    <row r="175" spans="1:15" x14ac:dyDescent="0.25">
      <c r="A175">
        <v>85</v>
      </c>
      <c r="B175">
        <v>1.5209999999999999</v>
      </c>
      <c r="C175">
        <v>64.768000000000001</v>
      </c>
      <c r="D175">
        <f t="shared" si="14"/>
        <v>1.5209999999999999</v>
      </c>
      <c r="E175">
        <f t="shared" si="10"/>
        <v>64.768000000000001</v>
      </c>
      <c r="F175">
        <f t="shared" si="15"/>
        <v>171.92350853539003</v>
      </c>
      <c r="G175">
        <f t="shared" si="16"/>
        <v>1.3888631249999998E-2</v>
      </c>
      <c r="H175">
        <f t="shared" si="12"/>
        <v>1.5209999999999999</v>
      </c>
      <c r="K175">
        <v>65.179000000000002</v>
      </c>
      <c r="L175">
        <v>85.5</v>
      </c>
      <c r="M175">
        <v>1.53</v>
      </c>
      <c r="N175">
        <v>173.11500000000001</v>
      </c>
      <c r="O175">
        <v>1.4E-2</v>
      </c>
    </row>
    <row r="176" spans="1:15" x14ac:dyDescent="0.25">
      <c r="A176">
        <v>85.5</v>
      </c>
      <c r="B176">
        <v>1.53</v>
      </c>
      <c r="C176">
        <v>65.179000000000002</v>
      </c>
      <c r="D176">
        <f t="shared" si="14"/>
        <v>1.53</v>
      </c>
      <c r="E176">
        <f t="shared" si="10"/>
        <v>65.179000000000002</v>
      </c>
      <c r="F176">
        <f t="shared" si="15"/>
        <v>173.02282941799396</v>
      </c>
      <c r="G176">
        <f t="shared" si="16"/>
        <v>1.3970812500000001E-2</v>
      </c>
      <c r="H176">
        <f t="shared" si="12"/>
        <v>1.53</v>
      </c>
      <c r="K176">
        <v>65.501999999999995</v>
      </c>
      <c r="L176">
        <v>86</v>
      </c>
      <c r="M176">
        <v>1.5389999999999999</v>
      </c>
      <c r="N176">
        <v>173.97399999999999</v>
      </c>
      <c r="O176">
        <v>1.4E-2</v>
      </c>
    </row>
    <row r="177" spans="1:15" x14ac:dyDescent="0.25">
      <c r="A177">
        <v>86</v>
      </c>
      <c r="B177">
        <v>1.5389999999999999</v>
      </c>
      <c r="C177">
        <v>65.501999999999995</v>
      </c>
      <c r="D177">
        <f t="shared" si="14"/>
        <v>1.5389999999999999</v>
      </c>
      <c r="E177">
        <f t="shared" si="10"/>
        <v>65.501999999999995</v>
      </c>
      <c r="F177">
        <f t="shared" si="15"/>
        <v>173.88874693847166</v>
      </c>
      <c r="G177">
        <f t="shared" si="16"/>
        <v>1.4052993749999999E-2</v>
      </c>
      <c r="H177">
        <f t="shared" si="12"/>
        <v>1.5390000000000001</v>
      </c>
      <c r="K177">
        <v>65.915000000000006</v>
      </c>
      <c r="L177">
        <v>86.5</v>
      </c>
      <c r="M177">
        <v>1.5489999999999999</v>
      </c>
      <c r="N177">
        <v>175.071</v>
      </c>
      <c r="O177">
        <v>1.4E-2</v>
      </c>
    </row>
    <row r="178" spans="1:15" x14ac:dyDescent="0.25">
      <c r="A178">
        <v>86.5</v>
      </c>
      <c r="B178">
        <v>1.5489999999999999</v>
      </c>
      <c r="C178">
        <v>65.915000000000006</v>
      </c>
      <c r="D178">
        <f t="shared" si="14"/>
        <v>1.5489999999999999</v>
      </c>
      <c r="E178">
        <f t="shared" si="10"/>
        <v>65.915000000000006</v>
      </c>
      <c r="F178">
        <f t="shared" si="15"/>
        <v>174.99475748196497</v>
      </c>
      <c r="G178">
        <f t="shared" si="16"/>
        <v>1.414430625E-2</v>
      </c>
      <c r="H178">
        <f t="shared" si="12"/>
        <v>1.5490000000000002</v>
      </c>
      <c r="K178">
        <v>66.197999999999993</v>
      </c>
      <c r="L178">
        <v>87</v>
      </c>
      <c r="M178">
        <v>1.5580000000000001</v>
      </c>
      <c r="N178">
        <v>175.822</v>
      </c>
      <c r="O178">
        <v>1.4E-2</v>
      </c>
    </row>
    <row r="179" spans="1:15" x14ac:dyDescent="0.25">
      <c r="A179">
        <v>87</v>
      </c>
      <c r="B179">
        <v>1.5580000000000001</v>
      </c>
      <c r="C179">
        <v>66.197999999999993</v>
      </c>
      <c r="D179">
        <f t="shared" si="14"/>
        <v>1.5580000000000001</v>
      </c>
      <c r="E179">
        <f t="shared" si="10"/>
        <v>66.197999999999993</v>
      </c>
      <c r="F179">
        <f t="shared" si="15"/>
        <v>175.75488547150155</v>
      </c>
      <c r="G179">
        <f t="shared" si="16"/>
        <v>1.4226487500000003E-2</v>
      </c>
      <c r="H179">
        <f t="shared" si="12"/>
        <v>1.5580000000000003</v>
      </c>
      <c r="K179">
        <v>66.647000000000006</v>
      </c>
      <c r="L179">
        <v>87.5</v>
      </c>
      <c r="M179">
        <v>1.5669999999999999</v>
      </c>
      <c r="N179">
        <v>177.01300000000001</v>
      </c>
      <c r="O179">
        <v>1.4E-2</v>
      </c>
    </row>
    <row r="180" spans="1:15" x14ac:dyDescent="0.25">
      <c r="A180">
        <v>87.5</v>
      </c>
      <c r="B180">
        <v>1.5669999999999999</v>
      </c>
      <c r="C180">
        <v>66.647000000000006</v>
      </c>
      <c r="D180">
        <f t="shared" si="14"/>
        <v>1.5669999999999999</v>
      </c>
      <c r="E180">
        <f t="shared" si="10"/>
        <v>66.647000000000006</v>
      </c>
      <c r="F180">
        <f t="shared" si="15"/>
        <v>176.95594633295974</v>
      </c>
      <c r="G180">
        <f t="shared" si="16"/>
        <v>1.430866875E-2</v>
      </c>
      <c r="H180">
        <f t="shared" si="12"/>
        <v>1.5669999999999999</v>
      </c>
      <c r="K180">
        <v>67.022000000000006</v>
      </c>
      <c r="L180">
        <v>88</v>
      </c>
      <c r="M180">
        <v>1.5760000000000001</v>
      </c>
      <c r="N180">
        <v>178.011</v>
      </c>
      <c r="O180">
        <v>1.4E-2</v>
      </c>
    </row>
    <row r="181" spans="1:15" x14ac:dyDescent="0.25">
      <c r="A181">
        <v>88</v>
      </c>
      <c r="B181">
        <v>1.5760000000000001</v>
      </c>
      <c r="C181">
        <v>67.022000000000006</v>
      </c>
      <c r="D181">
        <f t="shared" si="14"/>
        <v>1.5760000000000001</v>
      </c>
      <c r="E181">
        <f t="shared" si="10"/>
        <v>67.022000000000006</v>
      </c>
      <c r="F181">
        <f t="shared" si="15"/>
        <v>177.96074719228585</v>
      </c>
      <c r="G181">
        <f t="shared" si="16"/>
        <v>1.439085E-2</v>
      </c>
      <c r="H181">
        <f t="shared" si="12"/>
        <v>1.5760000000000001</v>
      </c>
      <c r="K181">
        <v>67.307000000000002</v>
      </c>
      <c r="L181">
        <v>88.5</v>
      </c>
      <c r="M181">
        <v>1.585</v>
      </c>
      <c r="N181">
        <v>178.76900000000001</v>
      </c>
      <c r="O181">
        <v>1.4E-2</v>
      </c>
    </row>
    <row r="182" spans="1:15" x14ac:dyDescent="0.25">
      <c r="A182">
        <v>88.5</v>
      </c>
      <c r="B182">
        <v>1.585</v>
      </c>
      <c r="C182">
        <v>67.307000000000002</v>
      </c>
      <c r="D182">
        <f t="shared" si="14"/>
        <v>1.585</v>
      </c>
      <c r="E182">
        <f t="shared" si="10"/>
        <v>67.307000000000002</v>
      </c>
      <c r="F182">
        <f t="shared" si="15"/>
        <v>178.72677327893331</v>
      </c>
      <c r="G182">
        <f t="shared" si="16"/>
        <v>1.4473031249999999E-2</v>
      </c>
      <c r="H182">
        <f t="shared" si="12"/>
        <v>1.585</v>
      </c>
      <c r="K182">
        <v>67.710999999999999</v>
      </c>
      <c r="L182">
        <v>89</v>
      </c>
      <c r="M182">
        <v>1.5940000000000001</v>
      </c>
      <c r="N182">
        <v>179.839</v>
      </c>
      <c r="O182">
        <v>1.4999999999999999E-2</v>
      </c>
    </row>
    <row r="183" spans="1:15" x14ac:dyDescent="0.25">
      <c r="A183">
        <v>89</v>
      </c>
      <c r="B183">
        <v>1.5940000000000001</v>
      </c>
      <c r="C183">
        <v>67.710999999999999</v>
      </c>
      <c r="D183">
        <f t="shared" si="14"/>
        <v>1.5940000000000001</v>
      </c>
      <c r="E183">
        <f t="shared" si="10"/>
        <v>67.710999999999999</v>
      </c>
      <c r="F183">
        <f t="shared" si="15"/>
        <v>179.80899577343146</v>
      </c>
      <c r="G183">
        <f t="shared" si="16"/>
        <v>1.4555212500000001E-2</v>
      </c>
      <c r="H183">
        <f t="shared" si="12"/>
        <v>1.5940000000000001</v>
      </c>
      <c r="K183">
        <v>68.05</v>
      </c>
      <c r="L183">
        <v>89.5</v>
      </c>
      <c r="M183">
        <v>1.603</v>
      </c>
      <c r="N183">
        <v>180.74100000000001</v>
      </c>
      <c r="O183">
        <v>1.4999999999999999E-2</v>
      </c>
    </row>
    <row r="184" spans="1:15" x14ac:dyDescent="0.25">
      <c r="A184">
        <v>89.5</v>
      </c>
      <c r="B184">
        <v>1.603</v>
      </c>
      <c r="C184">
        <v>68.05</v>
      </c>
      <c r="D184">
        <f t="shared" si="14"/>
        <v>1.603</v>
      </c>
      <c r="E184">
        <f t="shared" si="10"/>
        <v>68.05</v>
      </c>
      <c r="F184">
        <f t="shared" si="15"/>
        <v>180.71882184164963</v>
      </c>
      <c r="G184">
        <f t="shared" si="16"/>
        <v>1.463739375E-2</v>
      </c>
      <c r="H184">
        <f t="shared" si="12"/>
        <v>1.6030000000000002</v>
      </c>
      <c r="K184">
        <v>68.370999999999995</v>
      </c>
      <c r="L184">
        <v>90</v>
      </c>
      <c r="M184">
        <v>1.6120000000000001</v>
      </c>
      <c r="N184">
        <v>181.59299999999999</v>
      </c>
      <c r="O184">
        <v>1.4999999999999999E-2</v>
      </c>
    </row>
    <row r="185" spans="1:15" x14ac:dyDescent="0.25">
      <c r="A185">
        <v>90</v>
      </c>
      <c r="B185">
        <v>1.6120000000000001</v>
      </c>
      <c r="C185">
        <v>68.370999999999995</v>
      </c>
      <c r="D185">
        <f t="shared" si="14"/>
        <v>1.6120000000000001</v>
      </c>
      <c r="E185">
        <f t="shared" si="10"/>
        <v>68.370999999999995</v>
      </c>
      <c r="F185">
        <f t="shared" si="15"/>
        <v>181.58104914334152</v>
      </c>
      <c r="G185">
        <f t="shared" si="16"/>
        <v>1.4719575E-2</v>
      </c>
      <c r="H185">
        <f t="shared" si="12"/>
        <v>1.6120000000000001</v>
      </c>
      <c r="K185">
        <v>68.814999999999998</v>
      </c>
      <c r="L185">
        <v>90.5</v>
      </c>
      <c r="M185">
        <v>1.6220000000000001</v>
      </c>
      <c r="N185">
        <v>182.773</v>
      </c>
      <c r="O185">
        <v>1.4999999999999999E-2</v>
      </c>
    </row>
    <row r="186" spans="1:15" x14ac:dyDescent="0.25">
      <c r="A186">
        <v>90.5</v>
      </c>
      <c r="B186">
        <v>1.6220000000000001</v>
      </c>
      <c r="C186">
        <v>68.814999999999998</v>
      </c>
      <c r="D186">
        <f t="shared" si="14"/>
        <v>1.6220000000000001</v>
      </c>
      <c r="E186">
        <f t="shared" si="10"/>
        <v>68.814999999999998</v>
      </c>
      <c r="F186">
        <f t="shared" si="15"/>
        <v>182.77127256735722</v>
      </c>
      <c r="G186">
        <f t="shared" si="16"/>
        <v>1.4810887500000003E-2</v>
      </c>
      <c r="H186">
        <f t="shared" si="12"/>
        <v>1.6220000000000003</v>
      </c>
      <c r="K186">
        <v>69.120999999999995</v>
      </c>
      <c r="L186">
        <v>91</v>
      </c>
      <c r="M186">
        <v>1.631</v>
      </c>
      <c r="N186">
        <v>183.58600000000001</v>
      </c>
      <c r="O186">
        <v>1.4999999999999999E-2</v>
      </c>
    </row>
    <row r="187" spans="1:15" x14ac:dyDescent="0.25">
      <c r="A187">
        <v>91</v>
      </c>
      <c r="B187">
        <v>1.631</v>
      </c>
      <c r="C187">
        <v>69.120999999999995</v>
      </c>
      <c r="D187">
        <f t="shared" si="14"/>
        <v>1.631</v>
      </c>
      <c r="E187">
        <f t="shared" si="10"/>
        <v>69.120999999999995</v>
      </c>
      <c r="F187">
        <f t="shared" si="15"/>
        <v>183.59409991829472</v>
      </c>
      <c r="G187">
        <f t="shared" si="16"/>
        <v>1.489306875E-2</v>
      </c>
      <c r="H187">
        <f t="shared" si="12"/>
        <v>1.631</v>
      </c>
      <c r="K187">
        <v>69.495000000000005</v>
      </c>
      <c r="L187">
        <v>91.5</v>
      </c>
      <c r="M187">
        <v>1.64</v>
      </c>
      <c r="N187">
        <v>184.578</v>
      </c>
      <c r="O187">
        <v>1.4999999999999999E-2</v>
      </c>
    </row>
    <row r="188" spans="1:15" x14ac:dyDescent="0.25">
      <c r="A188">
        <v>91.5</v>
      </c>
      <c r="B188">
        <v>1.64</v>
      </c>
      <c r="C188">
        <v>69.495000000000005</v>
      </c>
      <c r="D188">
        <f t="shared" si="14"/>
        <v>1.64</v>
      </c>
      <c r="E188">
        <f t="shared" si="10"/>
        <v>69.495000000000005</v>
      </c>
      <c r="F188">
        <f t="shared" si="15"/>
        <v>184.59775532002948</v>
      </c>
      <c r="G188">
        <f t="shared" si="16"/>
        <v>1.4975250000000001E-2</v>
      </c>
      <c r="H188">
        <f t="shared" si="12"/>
        <v>1.6400000000000001</v>
      </c>
      <c r="K188">
        <v>69.837999999999994</v>
      </c>
      <c r="L188">
        <v>92</v>
      </c>
      <c r="M188">
        <v>1.649</v>
      </c>
      <c r="N188">
        <v>185.49100000000001</v>
      </c>
      <c r="O188">
        <v>1.4999999999999999E-2</v>
      </c>
    </row>
    <row r="189" spans="1:15" x14ac:dyDescent="0.25">
      <c r="A189">
        <v>92</v>
      </c>
      <c r="B189">
        <v>1.649</v>
      </c>
      <c r="C189">
        <v>69.837999999999994</v>
      </c>
      <c r="D189">
        <f t="shared" si="14"/>
        <v>1.649</v>
      </c>
      <c r="E189">
        <f t="shared" si="10"/>
        <v>69.837999999999994</v>
      </c>
      <c r="F189">
        <f t="shared" si="15"/>
        <v>185.51928481436022</v>
      </c>
      <c r="G189">
        <f t="shared" si="16"/>
        <v>1.5057431249999999E-2</v>
      </c>
      <c r="H189">
        <f t="shared" si="12"/>
        <v>1.649</v>
      </c>
      <c r="K189">
        <v>70.245000000000005</v>
      </c>
      <c r="L189">
        <v>92.5</v>
      </c>
      <c r="M189">
        <v>1.6579999999999999</v>
      </c>
      <c r="N189">
        <v>186.572</v>
      </c>
      <c r="O189">
        <v>1.4999999999999999E-2</v>
      </c>
    </row>
    <row r="190" spans="1:15" x14ac:dyDescent="0.25">
      <c r="A190">
        <v>92.5</v>
      </c>
      <c r="B190">
        <v>1.6579999999999999</v>
      </c>
      <c r="C190">
        <v>70.245000000000005</v>
      </c>
      <c r="D190">
        <f t="shared" si="14"/>
        <v>1.6579999999999999</v>
      </c>
      <c r="E190">
        <f t="shared" si="10"/>
        <v>70.245000000000005</v>
      </c>
      <c r="F190">
        <f t="shared" si="15"/>
        <v>186.61105071937308</v>
      </c>
      <c r="G190">
        <f t="shared" si="16"/>
        <v>1.5139612500000002E-2</v>
      </c>
      <c r="H190">
        <f t="shared" si="12"/>
        <v>1.6580000000000001</v>
      </c>
      <c r="K190">
        <v>70.561999999999998</v>
      </c>
      <c r="L190">
        <v>93</v>
      </c>
      <c r="M190">
        <v>1.667</v>
      </c>
      <c r="N190">
        <v>187.41300000000001</v>
      </c>
      <c r="O190">
        <v>1.4999999999999999E-2</v>
      </c>
    </row>
    <row r="191" spans="1:15" x14ac:dyDescent="0.25">
      <c r="A191">
        <v>93</v>
      </c>
      <c r="B191">
        <v>1.667</v>
      </c>
      <c r="C191">
        <v>70.561999999999998</v>
      </c>
      <c r="D191">
        <f t="shared" si="14"/>
        <v>1.667</v>
      </c>
      <c r="E191">
        <f t="shared" si="10"/>
        <v>70.561999999999998</v>
      </c>
      <c r="F191">
        <f t="shared" si="15"/>
        <v>187.46394807368659</v>
      </c>
      <c r="G191">
        <f t="shared" si="16"/>
        <v>1.522179375E-2</v>
      </c>
      <c r="H191">
        <f t="shared" si="12"/>
        <v>1.6670000000000003</v>
      </c>
      <c r="K191">
        <v>70.908000000000001</v>
      </c>
      <c r="L191">
        <v>93.5</v>
      </c>
      <c r="M191">
        <v>1.6759999999999999</v>
      </c>
      <c r="N191">
        <v>188.33099999999999</v>
      </c>
      <c r="O191">
        <v>1.4999999999999999E-2</v>
      </c>
    </row>
    <row r="192" spans="1:15" x14ac:dyDescent="0.25">
      <c r="A192">
        <v>93.5</v>
      </c>
      <c r="B192">
        <v>1.6759999999999999</v>
      </c>
      <c r="C192">
        <v>70.908000000000001</v>
      </c>
      <c r="D192">
        <f t="shared" si="14"/>
        <v>1.6759999999999999</v>
      </c>
      <c r="E192">
        <f t="shared" si="10"/>
        <v>70.908000000000001</v>
      </c>
      <c r="F192">
        <f t="shared" si="15"/>
        <v>188.39410604566066</v>
      </c>
      <c r="G192">
        <f t="shared" si="16"/>
        <v>1.5303974999999999E-2</v>
      </c>
      <c r="H192">
        <f t="shared" si="12"/>
        <v>1.6759999999999999</v>
      </c>
      <c r="K192">
        <v>71.213999999999999</v>
      </c>
      <c r="L192">
        <v>94</v>
      </c>
      <c r="M192">
        <v>1.6850000000000001</v>
      </c>
      <c r="N192">
        <v>189.14400000000001</v>
      </c>
      <c r="O192">
        <v>1.4999999999999999E-2</v>
      </c>
    </row>
    <row r="193" spans="1:15" x14ac:dyDescent="0.25">
      <c r="A193">
        <v>94</v>
      </c>
      <c r="B193">
        <v>1.6850000000000001</v>
      </c>
      <c r="C193">
        <v>71.213999999999999</v>
      </c>
      <c r="D193">
        <f t="shared" si="14"/>
        <v>1.6850000000000001</v>
      </c>
      <c r="E193">
        <f t="shared" si="10"/>
        <v>71.213999999999999</v>
      </c>
      <c r="F193">
        <f t="shared" si="15"/>
        <v>189.2182041960975</v>
      </c>
      <c r="G193">
        <f t="shared" si="16"/>
        <v>1.538615625E-2</v>
      </c>
      <c r="H193">
        <f t="shared" si="12"/>
        <v>1.6850000000000001</v>
      </c>
      <c r="K193">
        <v>71.662999999999997</v>
      </c>
      <c r="L193">
        <v>94.5</v>
      </c>
      <c r="M193">
        <v>1.6950000000000001</v>
      </c>
      <c r="N193">
        <v>190.33699999999999</v>
      </c>
      <c r="O193">
        <v>1.4999999999999999E-2</v>
      </c>
    </row>
    <row r="194" spans="1:15" x14ac:dyDescent="0.25">
      <c r="A194">
        <v>94.5</v>
      </c>
      <c r="B194">
        <v>1.6950000000000001</v>
      </c>
      <c r="C194">
        <v>71.662999999999997</v>
      </c>
      <c r="D194">
        <f t="shared" si="14"/>
        <v>1.6950000000000001</v>
      </c>
      <c r="E194">
        <f t="shared" si="10"/>
        <v>71.662999999999997</v>
      </c>
      <c r="F194">
        <f t="shared" si="15"/>
        <v>190.42375208101876</v>
      </c>
      <c r="G194">
        <f t="shared" si="16"/>
        <v>1.5477468750000001E-2</v>
      </c>
      <c r="H194">
        <f t="shared" si="12"/>
        <v>1.6950000000000001</v>
      </c>
      <c r="K194">
        <v>72.006</v>
      </c>
      <c r="L194">
        <v>95</v>
      </c>
      <c r="M194">
        <v>1.704</v>
      </c>
      <c r="N194">
        <v>191.24799999999999</v>
      </c>
      <c r="O194">
        <v>1.6E-2</v>
      </c>
    </row>
    <row r="195" spans="1:15" x14ac:dyDescent="0.25">
      <c r="A195">
        <v>95</v>
      </c>
      <c r="B195">
        <v>1.704</v>
      </c>
      <c r="C195">
        <v>72.006</v>
      </c>
      <c r="D195">
        <f t="shared" si="14"/>
        <v>1.704</v>
      </c>
      <c r="E195">
        <f t="shared" si="10"/>
        <v>72.006</v>
      </c>
      <c r="F195">
        <f t="shared" si="15"/>
        <v>191.34663690331715</v>
      </c>
      <c r="G195">
        <f t="shared" si="16"/>
        <v>1.5559650000000001E-2</v>
      </c>
      <c r="H195">
        <f t="shared" si="12"/>
        <v>1.7040000000000002</v>
      </c>
      <c r="K195">
        <v>72.372</v>
      </c>
      <c r="L195">
        <v>95.5</v>
      </c>
      <c r="M195">
        <v>1.7130000000000001</v>
      </c>
      <c r="N195">
        <v>192.22</v>
      </c>
      <c r="O195">
        <v>1.6E-2</v>
      </c>
    </row>
    <row r="196" spans="1:15" x14ac:dyDescent="0.25">
      <c r="A196">
        <v>95.5</v>
      </c>
      <c r="B196">
        <v>1.7130000000000001</v>
      </c>
      <c r="C196">
        <v>72.372</v>
      </c>
      <c r="D196">
        <f t="shared" si="14"/>
        <v>1.7130000000000001</v>
      </c>
      <c r="E196">
        <f t="shared" si="10"/>
        <v>72.372</v>
      </c>
      <c r="F196">
        <f t="shared" si="15"/>
        <v>192.3308708783261</v>
      </c>
      <c r="G196">
        <f t="shared" si="16"/>
        <v>1.5641831250000002E-2</v>
      </c>
      <c r="H196">
        <f t="shared" si="12"/>
        <v>1.7130000000000003</v>
      </c>
      <c r="K196">
        <v>72.695999999999998</v>
      </c>
      <c r="L196">
        <v>96</v>
      </c>
      <c r="M196">
        <v>1.722</v>
      </c>
      <c r="N196">
        <v>193.08099999999999</v>
      </c>
      <c r="O196">
        <v>1.6E-2</v>
      </c>
    </row>
    <row r="197" spans="1:15" x14ac:dyDescent="0.25">
      <c r="A197">
        <v>96</v>
      </c>
      <c r="B197">
        <v>1.722</v>
      </c>
      <c r="C197">
        <v>72.695999999999998</v>
      </c>
      <c r="D197">
        <f t="shared" si="14"/>
        <v>1.722</v>
      </c>
      <c r="E197">
        <f t="shared" si="10"/>
        <v>72.695999999999998</v>
      </c>
      <c r="F197">
        <f t="shared" si="15"/>
        <v>193.20371676740825</v>
      </c>
      <c r="G197">
        <f t="shared" si="16"/>
        <v>1.5724012500000002E-2</v>
      </c>
      <c r="H197">
        <f t="shared" si="12"/>
        <v>1.7220000000000002</v>
      </c>
      <c r="K197">
        <v>73.132999999999996</v>
      </c>
      <c r="L197">
        <v>96.5</v>
      </c>
      <c r="M197">
        <v>1.7310000000000001</v>
      </c>
      <c r="N197">
        <v>194.24100000000001</v>
      </c>
      <c r="O197">
        <v>1.6E-2</v>
      </c>
    </row>
    <row r="198" spans="1:15" x14ac:dyDescent="0.25">
      <c r="A198">
        <v>96.5</v>
      </c>
      <c r="B198">
        <v>1.7310000000000001</v>
      </c>
      <c r="C198">
        <v>73.132999999999996</v>
      </c>
      <c r="D198">
        <f t="shared" si="14"/>
        <v>1.7310000000000001</v>
      </c>
      <c r="E198">
        <f t="shared" si="10"/>
        <v>73.132999999999996</v>
      </c>
      <c r="F198">
        <f t="shared" si="15"/>
        <v>194.37712365520071</v>
      </c>
      <c r="G198">
        <f t="shared" si="16"/>
        <v>1.5806193750000003E-2</v>
      </c>
      <c r="H198">
        <f t="shared" si="12"/>
        <v>1.7310000000000005</v>
      </c>
      <c r="K198">
        <v>73.459999999999994</v>
      </c>
      <c r="L198">
        <v>97</v>
      </c>
      <c r="M198">
        <v>1.74</v>
      </c>
      <c r="N198">
        <v>195.11099999999999</v>
      </c>
      <c r="O198">
        <v>1.6E-2</v>
      </c>
    </row>
    <row r="199" spans="1:15" x14ac:dyDescent="0.25">
      <c r="A199">
        <v>97</v>
      </c>
      <c r="B199">
        <v>1.74</v>
      </c>
      <c r="C199">
        <v>73.459999999999994</v>
      </c>
      <c r="D199">
        <f t="shared" si="14"/>
        <v>1.74</v>
      </c>
      <c r="E199">
        <f t="shared" si="10"/>
        <v>73.459999999999994</v>
      </c>
      <c r="F199">
        <f t="shared" si="15"/>
        <v>195.25841000518486</v>
      </c>
      <c r="G199">
        <f t="shared" si="16"/>
        <v>1.5888375E-2</v>
      </c>
      <c r="H199">
        <f t="shared" si="12"/>
        <v>1.74</v>
      </c>
      <c r="K199">
        <v>73.792000000000002</v>
      </c>
      <c r="L199">
        <v>97.5</v>
      </c>
      <c r="M199">
        <v>1.7490000000000001</v>
      </c>
      <c r="N199">
        <v>195.99100000000001</v>
      </c>
      <c r="O199">
        <v>1.6E-2</v>
      </c>
    </row>
    <row r="200" spans="1:15" x14ac:dyDescent="0.25">
      <c r="A200">
        <v>97.5</v>
      </c>
      <c r="B200">
        <v>1.7490000000000001</v>
      </c>
      <c r="C200">
        <v>73.792000000000002</v>
      </c>
      <c r="D200">
        <f t="shared" si="14"/>
        <v>1.7490000000000001</v>
      </c>
      <c r="E200">
        <f t="shared" ref="E200:E241" si="17">ABS(C200)</f>
        <v>73.792000000000002</v>
      </c>
      <c r="F200">
        <f t="shared" si="15"/>
        <v>196.15321468470117</v>
      </c>
      <c r="G200">
        <f t="shared" si="16"/>
        <v>1.597055625E-2</v>
      </c>
      <c r="H200">
        <f t="shared" ref="H200:H241" si="18">(G200*$E$3^2)/(6*$C$3)</f>
        <v>1.7490000000000001</v>
      </c>
      <c r="K200">
        <v>74.201999999999998</v>
      </c>
      <c r="L200">
        <v>98</v>
      </c>
      <c r="M200">
        <v>1.758</v>
      </c>
      <c r="N200">
        <v>197.08</v>
      </c>
      <c r="O200">
        <v>1.6E-2</v>
      </c>
    </row>
    <row r="201" spans="1:15" x14ac:dyDescent="0.25">
      <c r="A201">
        <v>98</v>
      </c>
      <c r="B201">
        <v>1.758</v>
      </c>
      <c r="C201">
        <v>74.201999999999998</v>
      </c>
      <c r="D201">
        <f t="shared" si="14"/>
        <v>1.758</v>
      </c>
      <c r="E201">
        <f t="shared" si="17"/>
        <v>74.201999999999998</v>
      </c>
      <c r="F201">
        <f t="shared" si="15"/>
        <v>197.25560206316882</v>
      </c>
      <c r="G201">
        <f t="shared" si="16"/>
        <v>1.6052737500000001E-2</v>
      </c>
      <c r="H201">
        <f t="shared" si="18"/>
        <v>1.7580000000000002</v>
      </c>
      <c r="K201">
        <v>74.569999999999993</v>
      </c>
      <c r="L201">
        <v>98.5</v>
      </c>
      <c r="M201">
        <v>1.768</v>
      </c>
      <c r="N201">
        <v>198.059</v>
      </c>
      <c r="O201">
        <v>1.6E-2</v>
      </c>
    </row>
    <row r="202" spans="1:15" x14ac:dyDescent="0.25">
      <c r="A202">
        <v>98.5</v>
      </c>
      <c r="B202">
        <v>1.768</v>
      </c>
      <c r="C202">
        <v>74.569999999999993</v>
      </c>
      <c r="D202">
        <f t="shared" ref="D202:D241" si="19">B202</f>
        <v>1.768</v>
      </c>
      <c r="E202">
        <f t="shared" si="17"/>
        <v>74.569999999999993</v>
      </c>
      <c r="F202">
        <f t="shared" ref="F202:F241" si="20">(3*E202*$E$3/(2*$B$3*$C$3^2))*(1+6*(D202/$E$3)^2-4*($C$3/$E$3)*(D202/$E$3))</f>
        <v>198.2480098524382</v>
      </c>
      <c r="G202">
        <f t="shared" ref="G202:G241" si="21">6*D202*$C$3/$E$3^2</f>
        <v>1.614405E-2</v>
      </c>
      <c r="H202">
        <f t="shared" si="18"/>
        <v>1.7680000000000002</v>
      </c>
      <c r="K202">
        <v>74.962000000000003</v>
      </c>
      <c r="L202">
        <v>99</v>
      </c>
      <c r="M202">
        <v>1.7769999999999999</v>
      </c>
      <c r="N202">
        <v>199.09899999999999</v>
      </c>
      <c r="O202">
        <v>1.6E-2</v>
      </c>
    </row>
    <row r="203" spans="1:15" x14ac:dyDescent="0.25">
      <c r="A203">
        <v>99</v>
      </c>
      <c r="B203">
        <v>1.7769999999999999</v>
      </c>
      <c r="C203">
        <v>74.962000000000003</v>
      </c>
      <c r="D203">
        <f t="shared" si="19"/>
        <v>1.7769999999999999</v>
      </c>
      <c r="E203">
        <f t="shared" si="17"/>
        <v>74.962000000000003</v>
      </c>
      <c r="F203">
        <f t="shared" si="20"/>
        <v>199.30307394515813</v>
      </c>
      <c r="G203">
        <f t="shared" si="21"/>
        <v>1.6226231249999997E-2</v>
      </c>
      <c r="H203">
        <f t="shared" si="18"/>
        <v>1.7769999999999997</v>
      </c>
      <c r="K203">
        <v>75.209999999999994</v>
      </c>
      <c r="L203">
        <v>99.5</v>
      </c>
      <c r="M203">
        <v>1.786</v>
      </c>
      <c r="N203">
        <v>199.75700000000001</v>
      </c>
      <c r="O203">
        <v>1.6E-2</v>
      </c>
    </row>
    <row r="204" spans="1:15" x14ac:dyDescent="0.25">
      <c r="A204">
        <v>99.5</v>
      </c>
      <c r="B204">
        <v>1.786</v>
      </c>
      <c r="C204">
        <v>75.209999999999994</v>
      </c>
      <c r="D204">
        <f t="shared" si="19"/>
        <v>1.786</v>
      </c>
      <c r="E204">
        <f t="shared" si="17"/>
        <v>75.209999999999994</v>
      </c>
      <c r="F204">
        <f t="shared" si="20"/>
        <v>199.97551375382241</v>
      </c>
      <c r="G204">
        <f t="shared" si="21"/>
        <v>1.6308412500000001E-2</v>
      </c>
      <c r="H204">
        <f t="shared" si="18"/>
        <v>1.786</v>
      </c>
      <c r="K204">
        <v>75.599000000000004</v>
      </c>
      <c r="L204">
        <v>100</v>
      </c>
      <c r="M204">
        <v>1.7949999999999999</v>
      </c>
      <c r="N204">
        <v>200.791</v>
      </c>
      <c r="O204">
        <v>1.6E-2</v>
      </c>
    </row>
    <row r="205" spans="1:15" x14ac:dyDescent="0.25">
      <c r="A205">
        <v>100</v>
      </c>
      <c r="B205">
        <v>1.7949999999999999</v>
      </c>
      <c r="C205">
        <v>75.599000000000004</v>
      </c>
      <c r="D205">
        <f t="shared" si="19"/>
        <v>1.7949999999999999</v>
      </c>
      <c r="E205">
        <f t="shared" si="17"/>
        <v>75.599000000000004</v>
      </c>
      <c r="F205">
        <f t="shared" si="20"/>
        <v>201.02309053341907</v>
      </c>
      <c r="G205">
        <f t="shared" si="21"/>
        <v>1.6390593750000002E-2</v>
      </c>
      <c r="H205">
        <f t="shared" si="18"/>
        <v>1.7950000000000004</v>
      </c>
      <c r="K205">
        <v>75.872</v>
      </c>
      <c r="L205">
        <v>100.5</v>
      </c>
      <c r="M205">
        <v>1.804</v>
      </c>
      <c r="N205">
        <v>201.51499999999999</v>
      </c>
      <c r="O205">
        <v>1.6E-2</v>
      </c>
    </row>
    <row r="206" spans="1:15" x14ac:dyDescent="0.25">
      <c r="A206">
        <v>100.5</v>
      </c>
      <c r="B206">
        <v>1.804</v>
      </c>
      <c r="C206">
        <v>75.872</v>
      </c>
      <c r="D206">
        <f t="shared" si="19"/>
        <v>1.804</v>
      </c>
      <c r="E206">
        <f t="shared" si="17"/>
        <v>75.872</v>
      </c>
      <c r="F206">
        <f t="shared" si="20"/>
        <v>201.76245369699654</v>
      </c>
      <c r="G206">
        <f t="shared" si="21"/>
        <v>1.6472774999999999E-2</v>
      </c>
      <c r="H206">
        <f t="shared" si="18"/>
        <v>1.804</v>
      </c>
      <c r="K206">
        <v>76.19</v>
      </c>
      <c r="L206">
        <v>101</v>
      </c>
      <c r="M206">
        <v>1.8129999999999999</v>
      </c>
      <c r="N206">
        <v>202.36199999999999</v>
      </c>
      <c r="O206">
        <v>1.7000000000000001E-2</v>
      </c>
    </row>
    <row r="207" spans="1:15" x14ac:dyDescent="0.25">
      <c r="A207">
        <v>101</v>
      </c>
      <c r="B207">
        <v>1.8129999999999999</v>
      </c>
      <c r="C207">
        <v>76.19</v>
      </c>
      <c r="D207">
        <f t="shared" si="19"/>
        <v>1.8129999999999999</v>
      </c>
      <c r="E207">
        <f t="shared" si="17"/>
        <v>76.19</v>
      </c>
      <c r="F207">
        <f t="shared" si="20"/>
        <v>202.62171061391052</v>
      </c>
      <c r="G207">
        <f t="shared" si="21"/>
        <v>1.6554956250000002E-2</v>
      </c>
      <c r="H207">
        <f t="shared" si="18"/>
        <v>1.8130000000000004</v>
      </c>
      <c r="K207">
        <v>76.519000000000005</v>
      </c>
      <c r="L207">
        <v>101.5</v>
      </c>
      <c r="M207">
        <v>1.8220000000000001</v>
      </c>
      <c r="N207">
        <v>203.23500000000001</v>
      </c>
      <c r="O207">
        <v>1.7000000000000001E-2</v>
      </c>
    </row>
    <row r="208" spans="1:15" x14ac:dyDescent="0.25">
      <c r="A208">
        <v>101.5</v>
      </c>
      <c r="B208">
        <v>1.8220000000000001</v>
      </c>
      <c r="C208">
        <v>76.519000000000005</v>
      </c>
      <c r="D208">
        <f t="shared" si="19"/>
        <v>1.8220000000000001</v>
      </c>
      <c r="E208">
        <f t="shared" si="17"/>
        <v>76.519000000000005</v>
      </c>
      <c r="F208">
        <f t="shared" si="20"/>
        <v>203.51046031506218</v>
      </c>
      <c r="G208">
        <f t="shared" si="21"/>
        <v>1.6637137499999999E-2</v>
      </c>
      <c r="H208">
        <f t="shared" si="18"/>
        <v>1.8219999999999998</v>
      </c>
      <c r="K208">
        <v>76.894000000000005</v>
      </c>
      <c r="L208">
        <v>102</v>
      </c>
      <c r="M208">
        <v>1.831</v>
      </c>
      <c r="N208">
        <v>204.23099999999999</v>
      </c>
      <c r="O208">
        <v>1.7000000000000001E-2</v>
      </c>
    </row>
    <row r="209" spans="1:15" x14ac:dyDescent="0.25">
      <c r="A209">
        <v>102</v>
      </c>
      <c r="B209">
        <v>1.831</v>
      </c>
      <c r="C209">
        <v>76.894000000000005</v>
      </c>
      <c r="D209">
        <f t="shared" si="19"/>
        <v>1.831</v>
      </c>
      <c r="E209">
        <f t="shared" si="17"/>
        <v>76.894000000000005</v>
      </c>
      <c r="F209">
        <f t="shared" si="20"/>
        <v>204.521802953102</v>
      </c>
      <c r="G209">
        <f t="shared" si="21"/>
        <v>1.671931875E-2</v>
      </c>
      <c r="H209">
        <f t="shared" si="18"/>
        <v>1.8310000000000002</v>
      </c>
      <c r="K209">
        <v>77.382000000000005</v>
      </c>
      <c r="L209">
        <v>102.5</v>
      </c>
      <c r="M209">
        <v>1.841</v>
      </c>
      <c r="N209">
        <v>205.52799999999999</v>
      </c>
      <c r="O209">
        <v>1.7000000000000001E-2</v>
      </c>
    </row>
    <row r="210" spans="1:15" x14ac:dyDescent="0.25">
      <c r="A210">
        <v>102.5</v>
      </c>
      <c r="B210">
        <v>1.841</v>
      </c>
      <c r="C210">
        <v>77.382000000000005</v>
      </c>
      <c r="D210">
        <f t="shared" si="19"/>
        <v>1.841</v>
      </c>
      <c r="E210">
        <f t="shared" si="17"/>
        <v>77.382000000000005</v>
      </c>
      <c r="F210">
        <f t="shared" si="20"/>
        <v>205.83556949667732</v>
      </c>
      <c r="G210">
        <f t="shared" si="21"/>
        <v>1.6810631249999999E-2</v>
      </c>
      <c r="H210">
        <f t="shared" si="18"/>
        <v>1.841</v>
      </c>
      <c r="K210">
        <v>77.647000000000006</v>
      </c>
      <c r="L210">
        <v>103</v>
      </c>
      <c r="M210">
        <v>1.85</v>
      </c>
      <c r="N210">
        <v>206.23099999999999</v>
      </c>
      <c r="O210">
        <v>1.7000000000000001E-2</v>
      </c>
    </row>
    <row r="211" spans="1:15" x14ac:dyDescent="0.25">
      <c r="A211">
        <v>103</v>
      </c>
      <c r="B211">
        <v>1.85</v>
      </c>
      <c r="C211">
        <v>77.647000000000006</v>
      </c>
      <c r="D211">
        <f t="shared" si="19"/>
        <v>1.85</v>
      </c>
      <c r="E211">
        <f t="shared" si="17"/>
        <v>77.647000000000006</v>
      </c>
      <c r="F211">
        <f t="shared" si="20"/>
        <v>206.55485915339347</v>
      </c>
      <c r="G211">
        <f t="shared" si="21"/>
        <v>1.6892812500000003E-2</v>
      </c>
      <c r="H211">
        <f t="shared" si="18"/>
        <v>1.8500000000000003</v>
      </c>
      <c r="K211">
        <v>78.075000000000003</v>
      </c>
      <c r="L211">
        <v>103.5</v>
      </c>
      <c r="M211">
        <v>1.859</v>
      </c>
      <c r="N211">
        <v>207.36799999999999</v>
      </c>
      <c r="O211">
        <v>1.7000000000000001E-2</v>
      </c>
    </row>
    <row r="212" spans="1:15" x14ac:dyDescent="0.25">
      <c r="A212">
        <v>103.5</v>
      </c>
      <c r="B212">
        <v>1.859</v>
      </c>
      <c r="C212">
        <v>78.075000000000003</v>
      </c>
      <c r="D212">
        <f t="shared" si="19"/>
        <v>1.859</v>
      </c>
      <c r="E212">
        <f t="shared" si="17"/>
        <v>78.075000000000003</v>
      </c>
      <c r="F212">
        <f t="shared" si="20"/>
        <v>207.70801228213185</v>
      </c>
      <c r="G212">
        <f t="shared" si="21"/>
        <v>1.697499375E-2</v>
      </c>
      <c r="H212">
        <f t="shared" si="18"/>
        <v>1.8590000000000002</v>
      </c>
      <c r="K212">
        <v>78.367999999999995</v>
      </c>
      <c r="L212">
        <v>104</v>
      </c>
      <c r="M212">
        <v>1.8680000000000001</v>
      </c>
      <c r="N212">
        <v>208.14500000000001</v>
      </c>
      <c r="O212">
        <v>1.7000000000000001E-2</v>
      </c>
    </row>
    <row r="213" spans="1:15" x14ac:dyDescent="0.25">
      <c r="A213">
        <v>104</v>
      </c>
      <c r="B213">
        <v>1.8680000000000001</v>
      </c>
      <c r="C213">
        <v>78.367999999999995</v>
      </c>
      <c r="D213">
        <f t="shared" si="19"/>
        <v>1.8680000000000001</v>
      </c>
      <c r="E213">
        <f t="shared" si="17"/>
        <v>78.367999999999995</v>
      </c>
      <c r="F213">
        <f t="shared" si="20"/>
        <v>208.50227735614817</v>
      </c>
      <c r="G213">
        <f t="shared" si="21"/>
        <v>1.7057175000000001E-2</v>
      </c>
      <c r="H213">
        <f t="shared" si="18"/>
        <v>1.8680000000000001</v>
      </c>
      <c r="K213">
        <v>78.745999999999995</v>
      </c>
      <c r="L213">
        <v>104.5</v>
      </c>
      <c r="M213">
        <v>1.877</v>
      </c>
      <c r="N213">
        <v>209.148</v>
      </c>
      <c r="O213">
        <v>1.7000000000000001E-2</v>
      </c>
    </row>
    <row r="214" spans="1:15" x14ac:dyDescent="0.25">
      <c r="A214">
        <v>104.5</v>
      </c>
      <c r="B214">
        <v>1.877</v>
      </c>
      <c r="C214">
        <v>78.745999999999995</v>
      </c>
      <c r="D214">
        <f t="shared" si="19"/>
        <v>1.877</v>
      </c>
      <c r="E214">
        <f t="shared" si="17"/>
        <v>78.745999999999995</v>
      </c>
      <c r="F214">
        <f t="shared" si="20"/>
        <v>209.52294309075521</v>
      </c>
      <c r="G214">
        <f t="shared" si="21"/>
        <v>1.7139356250000001E-2</v>
      </c>
      <c r="H214">
        <f t="shared" si="18"/>
        <v>1.8770000000000002</v>
      </c>
      <c r="K214">
        <v>79.042000000000002</v>
      </c>
      <c r="L214">
        <v>105</v>
      </c>
      <c r="M214">
        <v>1.8859999999999999</v>
      </c>
      <c r="N214">
        <v>209.93600000000001</v>
      </c>
      <c r="O214">
        <v>1.7000000000000001E-2</v>
      </c>
    </row>
    <row r="215" spans="1:15" x14ac:dyDescent="0.25">
      <c r="A215">
        <v>105</v>
      </c>
      <c r="B215">
        <v>1.8859999999999999</v>
      </c>
      <c r="C215">
        <v>79.042000000000002</v>
      </c>
      <c r="D215">
        <f t="shared" si="19"/>
        <v>1.8859999999999999</v>
      </c>
      <c r="E215">
        <f t="shared" si="17"/>
        <v>79.042000000000002</v>
      </c>
      <c r="F215">
        <f t="shared" si="20"/>
        <v>210.32568354296546</v>
      </c>
      <c r="G215">
        <f t="shared" si="21"/>
        <v>1.7221537499999998E-2</v>
      </c>
      <c r="H215">
        <f t="shared" si="18"/>
        <v>1.8859999999999999</v>
      </c>
      <c r="K215">
        <v>79.430999999999997</v>
      </c>
      <c r="L215">
        <v>105.5</v>
      </c>
      <c r="M215">
        <v>1.895</v>
      </c>
      <c r="N215">
        <v>210.97</v>
      </c>
      <c r="O215">
        <v>1.7000000000000001E-2</v>
      </c>
    </row>
    <row r="216" spans="1:15" x14ac:dyDescent="0.25">
      <c r="A216">
        <v>105.5</v>
      </c>
      <c r="B216">
        <v>1.895</v>
      </c>
      <c r="C216">
        <v>79.430999999999997</v>
      </c>
      <c r="D216">
        <f t="shared" si="19"/>
        <v>1.895</v>
      </c>
      <c r="E216">
        <f t="shared" si="17"/>
        <v>79.430999999999997</v>
      </c>
      <c r="F216">
        <f t="shared" si="20"/>
        <v>211.37615056639402</v>
      </c>
      <c r="G216">
        <f t="shared" si="21"/>
        <v>1.7303718750000002E-2</v>
      </c>
      <c r="H216">
        <f t="shared" si="18"/>
        <v>1.8950000000000005</v>
      </c>
      <c r="K216">
        <v>79.697999999999993</v>
      </c>
      <c r="L216">
        <v>106</v>
      </c>
      <c r="M216">
        <v>1.9039999999999999</v>
      </c>
      <c r="N216">
        <v>211.67699999999999</v>
      </c>
      <c r="O216">
        <v>1.7000000000000001E-2</v>
      </c>
    </row>
    <row r="217" spans="1:15" x14ac:dyDescent="0.25">
      <c r="A217">
        <v>106</v>
      </c>
      <c r="B217">
        <v>1.9039999999999999</v>
      </c>
      <c r="C217">
        <v>79.697999999999993</v>
      </c>
      <c r="D217">
        <f t="shared" si="19"/>
        <v>1.9039999999999999</v>
      </c>
      <c r="E217">
        <f t="shared" si="17"/>
        <v>79.697999999999993</v>
      </c>
      <c r="F217">
        <f t="shared" si="20"/>
        <v>212.10221530546858</v>
      </c>
      <c r="G217">
        <f t="shared" si="21"/>
        <v>1.7385899999999999E-2</v>
      </c>
      <c r="H217">
        <f t="shared" si="18"/>
        <v>1.9039999999999999</v>
      </c>
      <c r="K217">
        <v>80.06</v>
      </c>
      <c r="L217">
        <v>106.5</v>
      </c>
      <c r="M217">
        <v>1.9139999999999999</v>
      </c>
      <c r="N217">
        <v>212.63800000000001</v>
      </c>
      <c r="O217">
        <v>1.7000000000000001E-2</v>
      </c>
    </row>
    <row r="218" spans="1:15" x14ac:dyDescent="0.25">
      <c r="A218">
        <v>106.5</v>
      </c>
      <c r="B218">
        <v>1.9139999999999999</v>
      </c>
      <c r="C218">
        <v>80.06</v>
      </c>
      <c r="D218">
        <f t="shared" si="19"/>
        <v>1.9139999999999999</v>
      </c>
      <c r="E218">
        <f t="shared" si="17"/>
        <v>80.06</v>
      </c>
      <c r="F218">
        <f t="shared" si="20"/>
        <v>213.08311489262297</v>
      </c>
      <c r="G218">
        <f t="shared" si="21"/>
        <v>1.7477212500000002E-2</v>
      </c>
      <c r="H218">
        <f t="shared" si="18"/>
        <v>1.9140000000000001</v>
      </c>
      <c r="K218">
        <v>80.466999999999999</v>
      </c>
      <c r="L218">
        <v>107</v>
      </c>
      <c r="M218">
        <v>1.923</v>
      </c>
      <c r="N218">
        <v>213.72</v>
      </c>
      <c r="O218">
        <v>1.7999999999999999E-2</v>
      </c>
    </row>
    <row r="219" spans="1:15" x14ac:dyDescent="0.25">
      <c r="A219">
        <v>107</v>
      </c>
      <c r="B219">
        <v>1.923</v>
      </c>
      <c r="C219">
        <v>80.466999999999999</v>
      </c>
      <c r="D219">
        <f t="shared" si="19"/>
        <v>1.923</v>
      </c>
      <c r="E219">
        <f t="shared" si="17"/>
        <v>80.466999999999999</v>
      </c>
      <c r="F219">
        <f t="shared" si="20"/>
        <v>214.18233012838814</v>
      </c>
      <c r="G219">
        <f t="shared" si="21"/>
        <v>1.7559393749999999E-2</v>
      </c>
      <c r="H219">
        <f t="shared" si="18"/>
        <v>1.9229999999999998</v>
      </c>
      <c r="K219">
        <v>80.784999999999997</v>
      </c>
      <c r="L219">
        <v>107.5</v>
      </c>
      <c r="M219">
        <v>1.9319999999999999</v>
      </c>
      <c r="N219">
        <v>214.565</v>
      </c>
      <c r="O219">
        <v>1.7999999999999999E-2</v>
      </c>
    </row>
    <row r="220" spans="1:15" x14ac:dyDescent="0.25">
      <c r="A220">
        <v>107.5</v>
      </c>
      <c r="B220">
        <v>1.9319999999999999</v>
      </c>
      <c r="C220">
        <v>80.784999999999997</v>
      </c>
      <c r="D220">
        <f t="shared" si="19"/>
        <v>1.9319999999999999</v>
      </c>
      <c r="E220">
        <f t="shared" si="17"/>
        <v>80.784999999999997</v>
      </c>
      <c r="F220">
        <f t="shared" si="20"/>
        <v>215.04492460862895</v>
      </c>
      <c r="G220">
        <f t="shared" si="21"/>
        <v>1.7641575E-2</v>
      </c>
      <c r="H220">
        <f t="shared" si="18"/>
        <v>1.9320000000000002</v>
      </c>
      <c r="K220">
        <v>81.078000000000003</v>
      </c>
      <c r="L220">
        <v>108</v>
      </c>
      <c r="M220">
        <v>1.9410000000000001</v>
      </c>
      <c r="N220">
        <v>215.34399999999999</v>
      </c>
      <c r="O220">
        <v>1.7999999999999999E-2</v>
      </c>
    </row>
    <row r="221" spans="1:15" x14ac:dyDescent="0.25">
      <c r="A221">
        <v>108</v>
      </c>
      <c r="B221">
        <v>1.9410000000000001</v>
      </c>
      <c r="C221">
        <v>81.078000000000003</v>
      </c>
      <c r="D221">
        <f t="shared" si="19"/>
        <v>1.9410000000000001</v>
      </c>
      <c r="E221">
        <f t="shared" si="17"/>
        <v>81.078000000000003</v>
      </c>
      <c r="F221">
        <f t="shared" si="20"/>
        <v>215.84122360700096</v>
      </c>
      <c r="G221">
        <f t="shared" si="21"/>
        <v>1.7723756250000004E-2</v>
      </c>
      <c r="H221">
        <f t="shared" si="18"/>
        <v>1.9410000000000005</v>
      </c>
      <c r="K221">
        <v>81.436000000000007</v>
      </c>
      <c r="L221">
        <v>108.5</v>
      </c>
      <c r="M221">
        <v>1.95</v>
      </c>
      <c r="N221">
        <v>216.29400000000001</v>
      </c>
      <c r="O221">
        <v>1.7999999999999999E-2</v>
      </c>
    </row>
    <row r="222" spans="1:15" x14ac:dyDescent="0.25">
      <c r="A222">
        <v>108.5</v>
      </c>
      <c r="B222">
        <v>1.95</v>
      </c>
      <c r="C222">
        <v>81.436000000000007</v>
      </c>
      <c r="D222">
        <f t="shared" si="19"/>
        <v>1.95</v>
      </c>
      <c r="E222">
        <f t="shared" si="17"/>
        <v>81.436000000000007</v>
      </c>
      <c r="F222">
        <f t="shared" si="20"/>
        <v>216.81082457464214</v>
      </c>
      <c r="G222">
        <f t="shared" si="21"/>
        <v>1.7805937500000001E-2</v>
      </c>
      <c r="H222">
        <f t="shared" si="18"/>
        <v>1.95</v>
      </c>
      <c r="K222">
        <v>81.759</v>
      </c>
      <c r="L222">
        <v>109</v>
      </c>
      <c r="M222">
        <v>1.9590000000000001</v>
      </c>
      <c r="N222">
        <v>217.15299999999999</v>
      </c>
      <c r="O222">
        <v>1.7999999999999999E-2</v>
      </c>
    </row>
    <row r="223" spans="1:15" x14ac:dyDescent="0.25">
      <c r="A223">
        <v>109</v>
      </c>
      <c r="B223">
        <v>1.9590000000000001</v>
      </c>
      <c r="C223">
        <v>81.759</v>
      </c>
      <c r="D223">
        <f t="shared" si="19"/>
        <v>1.9590000000000001</v>
      </c>
      <c r="E223">
        <f t="shared" si="17"/>
        <v>81.759</v>
      </c>
      <c r="F223">
        <f t="shared" si="20"/>
        <v>217.68751377482809</v>
      </c>
      <c r="G223">
        <f t="shared" si="21"/>
        <v>1.7888118750000001E-2</v>
      </c>
      <c r="H223">
        <f t="shared" si="18"/>
        <v>1.9590000000000003</v>
      </c>
      <c r="K223">
        <v>82.102000000000004</v>
      </c>
      <c r="L223">
        <v>109.5</v>
      </c>
      <c r="M223">
        <v>1.968</v>
      </c>
      <c r="N223">
        <v>218.06399999999999</v>
      </c>
      <c r="O223">
        <v>1.7999999999999999E-2</v>
      </c>
    </row>
    <row r="224" spans="1:15" x14ac:dyDescent="0.25">
      <c r="A224">
        <v>109.5</v>
      </c>
      <c r="B224">
        <v>1.968</v>
      </c>
      <c r="C224">
        <v>82.102000000000004</v>
      </c>
      <c r="D224">
        <f t="shared" si="19"/>
        <v>1.968</v>
      </c>
      <c r="E224">
        <f t="shared" si="17"/>
        <v>82.102000000000004</v>
      </c>
      <c r="F224">
        <f t="shared" si="20"/>
        <v>218.61772292485674</v>
      </c>
      <c r="G224">
        <f t="shared" si="21"/>
        <v>1.7970299999999998E-2</v>
      </c>
      <c r="H224">
        <f t="shared" si="18"/>
        <v>1.968</v>
      </c>
      <c r="K224">
        <v>82.376999999999995</v>
      </c>
      <c r="L224">
        <v>110</v>
      </c>
      <c r="M224">
        <v>1.9770000000000001</v>
      </c>
      <c r="N224">
        <v>218.792</v>
      </c>
      <c r="O224">
        <v>1.7999999999999999E-2</v>
      </c>
    </row>
    <row r="225" spans="1:15" x14ac:dyDescent="0.25">
      <c r="A225">
        <v>110</v>
      </c>
      <c r="B225">
        <v>1.9770000000000001</v>
      </c>
      <c r="C225">
        <v>82.376999999999995</v>
      </c>
      <c r="D225">
        <f t="shared" si="19"/>
        <v>1.9770000000000001</v>
      </c>
      <c r="E225">
        <f t="shared" si="17"/>
        <v>82.376999999999995</v>
      </c>
      <c r="F225">
        <f t="shared" si="20"/>
        <v>219.36712509389037</v>
      </c>
      <c r="G225">
        <f t="shared" si="21"/>
        <v>1.8052481250000002E-2</v>
      </c>
      <c r="H225">
        <f t="shared" si="18"/>
        <v>1.9770000000000003</v>
      </c>
      <c r="K225">
        <v>82.79</v>
      </c>
      <c r="L225">
        <v>110.5</v>
      </c>
      <c r="M225">
        <v>1.9870000000000001</v>
      </c>
      <c r="N225">
        <v>219.89</v>
      </c>
      <c r="O225">
        <v>1.7999999999999999E-2</v>
      </c>
    </row>
    <row r="226" spans="1:15" x14ac:dyDescent="0.25">
      <c r="A226">
        <v>110.5</v>
      </c>
      <c r="B226">
        <v>1.9870000000000001</v>
      </c>
      <c r="C226">
        <v>82.79</v>
      </c>
      <c r="D226">
        <f t="shared" si="19"/>
        <v>1.9870000000000001</v>
      </c>
      <c r="E226">
        <f t="shared" si="17"/>
        <v>82.79</v>
      </c>
      <c r="F226">
        <f t="shared" si="20"/>
        <v>220.48623080405497</v>
      </c>
      <c r="G226">
        <f t="shared" si="21"/>
        <v>1.8143793750000001E-2</v>
      </c>
      <c r="H226">
        <f t="shared" si="18"/>
        <v>1.9870000000000003</v>
      </c>
      <c r="K226">
        <v>83.171000000000006</v>
      </c>
      <c r="L226">
        <v>111</v>
      </c>
      <c r="M226">
        <v>1.996</v>
      </c>
      <c r="N226">
        <v>220.90199999999999</v>
      </c>
      <c r="O226">
        <v>1.7999999999999999E-2</v>
      </c>
    </row>
    <row r="227" spans="1:15" x14ac:dyDescent="0.25">
      <c r="A227">
        <v>111</v>
      </c>
      <c r="B227">
        <v>1.996</v>
      </c>
      <c r="C227">
        <v>83.171000000000006</v>
      </c>
      <c r="D227">
        <f t="shared" si="19"/>
        <v>1.996</v>
      </c>
      <c r="E227">
        <f t="shared" si="17"/>
        <v>83.171000000000006</v>
      </c>
      <c r="F227">
        <f t="shared" si="20"/>
        <v>221.51850194098276</v>
      </c>
      <c r="G227">
        <f t="shared" si="21"/>
        <v>1.8225974999999998E-2</v>
      </c>
      <c r="H227">
        <f t="shared" si="18"/>
        <v>1.996</v>
      </c>
      <c r="K227">
        <v>83.475999999999999</v>
      </c>
      <c r="L227">
        <v>111.5</v>
      </c>
      <c r="M227">
        <v>2.0049999999999999</v>
      </c>
      <c r="N227">
        <v>221.71299999999999</v>
      </c>
      <c r="O227">
        <v>1.7999999999999999E-2</v>
      </c>
    </row>
    <row r="228" spans="1:15" x14ac:dyDescent="0.25">
      <c r="A228">
        <v>111.5</v>
      </c>
      <c r="B228">
        <v>2.0049999999999999</v>
      </c>
      <c r="C228">
        <v>83.475999999999999</v>
      </c>
      <c r="D228">
        <f t="shared" si="19"/>
        <v>2.0049999999999999</v>
      </c>
      <c r="E228">
        <f t="shared" si="17"/>
        <v>83.475999999999999</v>
      </c>
      <c r="F228">
        <f t="shared" si="20"/>
        <v>222.34863368501331</v>
      </c>
      <c r="G228">
        <f t="shared" si="21"/>
        <v>1.8308156249999999E-2</v>
      </c>
      <c r="H228">
        <f t="shared" si="18"/>
        <v>2.0049999999999999</v>
      </c>
      <c r="K228">
        <v>83.775000000000006</v>
      </c>
      <c r="L228">
        <v>112</v>
      </c>
      <c r="M228">
        <v>2.0139999999999998</v>
      </c>
      <c r="N228">
        <v>222.506</v>
      </c>
      <c r="O228">
        <v>1.7999999999999999E-2</v>
      </c>
    </row>
    <row r="229" spans="1:15" x14ac:dyDescent="0.25">
      <c r="A229">
        <v>112</v>
      </c>
      <c r="B229">
        <v>2.0139999999999998</v>
      </c>
      <c r="C229">
        <v>83.775000000000006</v>
      </c>
      <c r="D229">
        <f t="shared" si="19"/>
        <v>2.0139999999999998</v>
      </c>
      <c r="E229">
        <f t="shared" si="17"/>
        <v>83.775000000000006</v>
      </c>
      <c r="F229">
        <f t="shared" si="20"/>
        <v>223.16304759392307</v>
      </c>
      <c r="G229">
        <f t="shared" si="21"/>
        <v>1.8390337499999999E-2</v>
      </c>
      <c r="H229">
        <f t="shared" si="18"/>
        <v>2.0140000000000002</v>
      </c>
      <c r="K229">
        <v>84.078000000000003</v>
      </c>
      <c r="L229">
        <v>112.5</v>
      </c>
      <c r="M229">
        <v>2.0230000000000001</v>
      </c>
      <c r="N229">
        <v>223.31200000000001</v>
      </c>
      <c r="O229">
        <v>1.7999999999999999E-2</v>
      </c>
    </row>
    <row r="230" spans="1:15" x14ac:dyDescent="0.25">
      <c r="A230">
        <v>112.5</v>
      </c>
      <c r="B230">
        <v>2.0230000000000001</v>
      </c>
      <c r="C230">
        <v>84.078000000000003</v>
      </c>
      <c r="D230">
        <f t="shared" si="19"/>
        <v>2.0230000000000001</v>
      </c>
      <c r="E230">
        <f t="shared" si="17"/>
        <v>84.078000000000003</v>
      </c>
      <c r="F230">
        <f t="shared" si="20"/>
        <v>223.988381795479</v>
      </c>
      <c r="G230">
        <f t="shared" si="21"/>
        <v>1.8472518750000003E-2</v>
      </c>
      <c r="H230">
        <f t="shared" si="18"/>
        <v>2.0230000000000006</v>
      </c>
      <c r="K230">
        <v>84.394000000000005</v>
      </c>
      <c r="L230">
        <v>113</v>
      </c>
      <c r="M230">
        <v>2.032</v>
      </c>
      <c r="N230">
        <v>224.15</v>
      </c>
      <c r="O230">
        <v>1.9E-2</v>
      </c>
    </row>
    <row r="231" spans="1:15" x14ac:dyDescent="0.25">
      <c r="A231">
        <v>113</v>
      </c>
      <c r="B231">
        <v>2.032</v>
      </c>
      <c r="C231">
        <v>84.394000000000005</v>
      </c>
      <c r="D231">
        <f t="shared" si="19"/>
        <v>2.032</v>
      </c>
      <c r="E231">
        <f t="shared" si="17"/>
        <v>84.394000000000005</v>
      </c>
      <c r="F231">
        <f t="shared" si="20"/>
        <v>224.84861880578654</v>
      </c>
      <c r="G231">
        <f t="shared" si="21"/>
        <v>1.85547E-2</v>
      </c>
      <c r="H231">
        <f t="shared" si="18"/>
        <v>2.032</v>
      </c>
      <c r="K231">
        <v>84.775999999999996</v>
      </c>
      <c r="L231">
        <v>113.5</v>
      </c>
      <c r="M231">
        <v>2.0409999999999999</v>
      </c>
      <c r="N231">
        <v>225.166</v>
      </c>
      <c r="O231">
        <v>1.9E-2</v>
      </c>
    </row>
    <row r="232" spans="1:15" x14ac:dyDescent="0.25">
      <c r="A232">
        <v>113.5</v>
      </c>
      <c r="B232">
        <v>2.0409999999999999</v>
      </c>
      <c r="C232">
        <v>84.775999999999996</v>
      </c>
      <c r="D232">
        <f t="shared" si="19"/>
        <v>2.0409999999999999</v>
      </c>
      <c r="E232">
        <f t="shared" si="17"/>
        <v>84.775999999999996</v>
      </c>
      <c r="F232">
        <f t="shared" si="20"/>
        <v>225.88498673957295</v>
      </c>
      <c r="G232">
        <f t="shared" si="21"/>
        <v>1.8636881250000001E-2</v>
      </c>
      <c r="H232">
        <f t="shared" si="18"/>
        <v>2.0410000000000004</v>
      </c>
      <c r="K232">
        <v>85.141000000000005</v>
      </c>
      <c r="L232">
        <v>114</v>
      </c>
      <c r="M232">
        <v>2.0499999999999998</v>
      </c>
      <c r="N232">
        <v>226.13399999999999</v>
      </c>
      <c r="O232">
        <v>1.9E-2</v>
      </c>
    </row>
    <row r="233" spans="1:15" x14ac:dyDescent="0.25">
      <c r="A233">
        <v>114</v>
      </c>
      <c r="B233">
        <v>2.0499999999999998</v>
      </c>
      <c r="C233">
        <v>85.141000000000005</v>
      </c>
      <c r="D233">
        <f t="shared" si="19"/>
        <v>2.0499999999999998</v>
      </c>
      <c r="E233">
        <f t="shared" si="17"/>
        <v>85.141000000000005</v>
      </c>
      <c r="F233">
        <f t="shared" si="20"/>
        <v>226.87635971598439</v>
      </c>
      <c r="G233">
        <f t="shared" si="21"/>
        <v>1.8719062499999998E-2</v>
      </c>
      <c r="H233">
        <f t="shared" si="18"/>
        <v>2.0499999999999998</v>
      </c>
      <c r="K233">
        <v>85.462000000000003</v>
      </c>
      <c r="L233">
        <v>114.5</v>
      </c>
      <c r="M233">
        <v>2.06</v>
      </c>
      <c r="N233">
        <v>226.98699999999999</v>
      </c>
      <c r="O233">
        <v>1.9E-2</v>
      </c>
    </row>
    <row r="234" spans="1:15" x14ac:dyDescent="0.25">
      <c r="A234">
        <v>114.5</v>
      </c>
      <c r="B234">
        <v>2.06</v>
      </c>
      <c r="C234">
        <v>85.462000000000003</v>
      </c>
      <c r="D234">
        <f t="shared" si="19"/>
        <v>2.06</v>
      </c>
      <c r="E234">
        <f t="shared" si="17"/>
        <v>85.462000000000003</v>
      </c>
      <c r="F234">
        <f t="shared" si="20"/>
        <v>227.75289926054583</v>
      </c>
      <c r="G234">
        <f t="shared" si="21"/>
        <v>1.8810375000000001E-2</v>
      </c>
      <c r="H234">
        <f t="shared" si="18"/>
        <v>2.06</v>
      </c>
      <c r="K234">
        <v>85.82</v>
      </c>
      <c r="L234">
        <v>115</v>
      </c>
      <c r="M234">
        <v>2.069</v>
      </c>
      <c r="N234">
        <v>227.93799999999999</v>
      </c>
      <c r="O234">
        <v>1.9E-2</v>
      </c>
    </row>
    <row r="235" spans="1:15" x14ac:dyDescent="0.25">
      <c r="A235">
        <v>115</v>
      </c>
      <c r="B235">
        <v>2.069</v>
      </c>
      <c r="C235">
        <v>85.82</v>
      </c>
      <c r="D235">
        <f t="shared" si="19"/>
        <v>2.069</v>
      </c>
      <c r="E235">
        <f t="shared" si="17"/>
        <v>85.82</v>
      </c>
      <c r="F235">
        <f t="shared" si="20"/>
        <v>228.72623117533084</v>
      </c>
      <c r="G235">
        <f t="shared" si="21"/>
        <v>1.8892556250000001E-2</v>
      </c>
      <c r="H235">
        <f t="shared" si="18"/>
        <v>2.0690000000000004</v>
      </c>
      <c r="K235">
        <v>86.138000000000005</v>
      </c>
      <c r="L235">
        <v>115.5</v>
      </c>
      <c r="M235">
        <v>2.0779999999999998</v>
      </c>
      <c r="N235">
        <v>228.78299999999999</v>
      </c>
      <c r="O235">
        <v>1.9E-2</v>
      </c>
    </row>
    <row r="236" spans="1:15" x14ac:dyDescent="0.25">
      <c r="A236">
        <v>115.5</v>
      </c>
      <c r="B236">
        <v>2.0779999999999998</v>
      </c>
      <c r="C236">
        <v>86.138000000000005</v>
      </c>
      <c r="D236">
        <f t="shared" si="19"/>
        <v>2.0779999999999998</v>
      </c>
      <c r="E236">
        <f t="shared" si="17"/>
        <v>86.138000000000005</v>
      </c>
      <c r="F236">
        <f t="shared" si="20"/>
        <v>229.59324648527473</v>
      </c>
      <c r="G236">
        <f t="shared" si="21"/>
        <v>1.8974737500000002E-2</v>
      </c>
      <c r="H236">
        <f t="shared" si="18"/>
        <v>2.0780000000000003</v>
      </c>
      <c r="K236">
        <v>86.417000000000002</v>
      </c>
      <c r="L236">
        <v>116</v>
      </c>
      <c r="M236">
        <v>2.0870000000000002</v>
      </c>
      <c r="N236">
        <v>229.523</v>
      </c>
      <c r="O236">
        <v>1.9E-2</v>
      </c>
    </row>
    <row r="237" spans="1:15" x14ac:dyDescent="0.25">
      <c r="A237">
        <v>116</v>
      </c>
      <c r="B237">
        <v>2.0870000000000002</v>
      </c>
      <c r="C237">
        <v>86.417000000000002</v>
      </c>
      <c r="D237">
        <f t="shared" si="19"/>
        <v>2.0870000000000002</v>
      </c>
      <c r="E237">
        <f t="shared" si="17"/>
        <v>86.417000000000002</v>
      </c>
      <c r="F237">
        <f t="shared" si="20"/>
        <v>230.35658522277353</v>
      </c>
      <c r="G237">
        <f t="shared" si="21"/>
        <v>1.9056918750000002E-2</v>
      </c>
      <c r="H237">
        <f t="shared" si="18"/>
        <v>2.0870000000000002</v>
      </c>
      <c r="K237">
        <v>86.822999999999993</v>
      </c>
      <c r="L237">
        <v>116.5</v>
      </c>
      <c r="M237">
        <v>2.0960000000000001</v>
      </c>
      <c r="N237">
        <v>230.601</v>
      </c>
      <c r="O237">
        <v>1.9E-2</v>
      </c>
    </row>
    <row r="238" spans="1:15" x14ac:dyDescent="0.25">
      <c r="A238">
        <v>116.5</v>
      </c>
      <c r="B238">
        <v>2.0960000000000001</v>
      </c>
      <c r="C238">
        <v>86.822999999999993</v>
      </c>
      <c r="D238">
        <f t="shared" si="19"/>
        <v>2.0960000000000001</v>
      </c>
      <c r="E238">
        <f t="shared" si="17"/>
        <v>86.822999999999993</v>
      </c>
      <c r="F238">
        <f t="shared" si="20"/>
        <v>231.45875635890454</v>
      </c>
      <c r="G238">
        <f t="shared" si="21"/>
        <v>1.9139100000000003E-2</v>
      </c>
      <c r="H238">
        <f t="shared" si="18"/>
        <v>2.0960000000000005</v>
      </c>
      <c r="K238">
        <v>87.102999999999994</v>
      </c>
      <c r="L238">
        <v>117</v>
      </c>
      <c r="M238">
        <v>2.105</v>
      </c>
      <c r="N238">
        <v>231.346</v>
      </c>
      <c r="O238">
        <v>1.9E-2</v>
      </c>
    </row>
    <row r="239" spans="1:15" x14ac:dyDescent="0.25">
      <c r="A239">
        <v>117</v>
      </c>
      <c r="B239">
        <v>2.105</v>
      </c>
      <c r="C239">
        <v>87.102999999999994</v>
      </c>
      <c r="D239">
        <f t="shared" si="19"/>
        <v>2.105</v>
      </c>
      <c r="E239">
        <f t="shared" si="17"/>
        <v>87.102999999999994</v>
      </c>
      <c r="F239">
        <f t="shared" si="20"/>
        <v>232.2253259276757</v>
      </c>
      <c r="G239">
        <f t="shared" si="21"/>
        <v>1.922128125E-2</v>
      </c>
      <c r="H239">
        <f t="shared" si="18"/>
        <v>2.105</v>
      </c>
      <c r="K239">
        <v>58.603000000000002</v>
      </c>
      <c r="L239">
        <v>117.5</v>
      </c>
      <c r="M239">
        <v>2.1139999999999999</v>
      </c>
      <c r="N239">
        <v>155.65</v>
      </c>
      <c r="O239">
        <v>1.9E-2</v>
      </c>
    </row>
    <row r="240" spans="1:15" x14ac:dyDescent="0.25">
      <c r="A240">
        <v>117.5</v>
      </c>
      <c r="B240">
        <v>2.1139999999999999</v>
      </c>
      <c r="C240">
        <v>58.603000000000002</v>
      </c>
      <c r="D240">
        <f t="shared" si="19"/>
        <v>2.1139999999999999</v>
      </c>
      <c r="E240">
        <f t="shared" si="17"/>
        <v>58.603000000000002</v>
      </c>
      <c r="F240">
        <f t="shared" si="20"/>
        <v>156.25510565433206</v>
      </c>
      <c r="G240">
        <f t="shared" si="21"/>
        <v>1.93034625E-2</v>
      </c>
      <c r="H240">
        <f t="shared" si="18"/>
        <v>2.1139999999999999</v>
      </c>
      <c r="K240">
        <v>58.603000000000002</v>
      </c>
      <c r="L240">
        <v>117.5</v>
      </c>
      <c r="M240">
        <v>2.1139999999999999</v>
      </c>
      <c r="N240">
        <v>155.65</v>
      </c>
      <c r="O240">
        <v>1.9E-2</v>
      </c>
    </row>
    <row r="241" spans="1:8" x14ac:dyDescent="0.25">
      <c r="A241">
        <v>117.5</v>
      </c>
      <c r="B241">
        <v>2.1139999999999999</v>
      </c>
      <c r="C241">
        <v>58.603000000000002</v>
      </c>
      <c r="D241">
        <f t="shared" si="19"/>
        <v>2.1139999999999999</v>
      </c>
      <c r="E241">
        <f t="shared" si="17"/>
        <v>58.603000000000002</v>
      </c>
      <c r="F241">
        <f t="shared" si="20"/>
        <v>156.25510565433206</v>
      </c>
      <c r="G241">
        <f t="shared" si="21"/>
        <v>1.93034625E-2</v>
      </c>
      <c r="H241">
        <f t="shared" si="18"/>
        <v>2.1139999999999999</v>
      </c>
    </row>
    <row r="242" spans="1:8" x14ac:dyDescent="0.25">
      <c r="D242" s="3"/>
    </row>
    <row r="243" spans="1:8" x14ac:dyDescent="0.25">
      <c r="D243" s="3"/>
    </row>
    <row r="244" spans="1:8" x14ac:dyDescent="0.25">
      <c r="D244" s="3"/>
    </row>
    <row r="245" spans="1:8" x14ac:dyDescent="0.25">
      <c r="D245" s="3"/>
    </row>
    <row r="246" spans="1:8" x14ac:dyDescent="0.25">
      <c r="D246" s="3"/>
    </row>
    <row r="247" spans="1:8" x14ac:dyDescent="0.25">
      <c r="D247" s="3"/>
    </row>
    <row r="248" spans="1:8" x14ac:dyDescent="0.25">
      <c r="D248" s="3"/>
    </row>
    <row r="249" spans="1:8" x14ac:dyDescent="0.25">
      <c r="D249" s="3"/>
    </row>
    <row r="250" spans="1:8" x14ac:dyDescent="0.25">
      <c r="D250" s="3"/>
    </row>
    <row r="251" spans="1:8" x14ac:dyDescent="0.25">
      <c r="D251" s="3"/>
    </row>
    <row r="252" spans="1:8" x14ac:dyDescent="0.25">
      <c r="D252" s="3"/>
    </row>
    <row r="253" spans="1:8" x14ac:dyDescent="0.25">
      <c r="D253" s="3"/>
    </row>
    <row r="254" spans="1:8" x14ac:dyDescent="0.25">
      <c r="D254" s="3"/>
    </row>
    <row r="255" spans="1:8" x14ac:dyDescent="0.25">
      <c r="D255" s="3"/>
    </row>
    <row r="256" spans="1:8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J29" sqref="J29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4.9059999999999997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-1.2999999999999999E-2</v>
      </c>
      <c r="L6">
        <v>1</v>
      </c>
      <c r="M6">
        <v>-2.9000000000000001E-2</v>
      </c>
      <c r="N6">
        <v>-3.2000000000000001E-2</v>
      </c>
      <c r="O6">
        <v>0</v>
      </c>
    </row>
    <row r="7" spans="1:15" x14ac:dyDescent="0.25">
      <c r="A7">
        <f>L6</f>
        <v>1</v>
      </c>
      <c r="B7">
        <f>M6</f>
        <v>-2.9000000000000001E-2</v>
      </c>
      <c r="C7">
        <f>K6</f>
        <v>-1.2999999999999999E-2</v>
      </c>
      <c r="D7">
        <v>0</v>
      </c>
      <c r="E7">
        <f>ABS(C7)</f>
        <v>1.2999999999999999E-2</v>
      </c>
      <c r="F7">
        <f>(3*E7*$E$3/(2*$B$3*$C$3^2))*(1+6*(D7/$E$3)^2-4*($C$3/$E$3)*(D7/$E$3))</f>
        <v>2.9371329898884649E-2</v>
      </c>
      <c r="G7">
        <f>6*D7*$C$3/$E$3^2</f>
        <v>0</v>
      </c>
      <c r="I7" t="s">
        <v>14</v>
      </c>
      <c r="K7">
        <v>1E-3</v>
      </c>
      <c r="L7">
        <v>1.5</v>
      </c>
      <c r="M7">
        <v>-0.02</v>
      </c>
      <c r="N7">
        <v>3.0000000000000001E-3</v>
      </c>
      <c r="O7">
        <v>0</v>
      </c>
    </row>
    <row r="8" spans="1:15" x14ac:dyDescent="0.25">
      <c r="A8">
        <f t="shared" ref="A8:B71" si="0">L7</f>
        <v>1.5</v>
      </c>
      <c r="B8">
        <f t="shared" si="0"/>
        <v>-0.02</v>
      </c>
      <c r="C8">
        <f t="shared" ref="C8:C71" si="1">K7</f>
        <v>1E-3</v>
      </c>
      <c r="D8">
        <v>0</v>
      </c>
      <c r="E8">
        <f t="shared" ref="E8:E71" si="2">ABS(C8)</f>
        <v>1E-3</v>
      </c>
      <c r="F8">
        <f>(3*E8*$E$3/(2*$B$3*$C$3^2))*(1+6*(D8/$E$3)^2-4*($C$3/$E$3)*(D8/$E$3))</f>
        <v>2.2593330691449728E-3</v>
      </c>
      <c r="G8">
        <f t="shared" ref="G8:G71" si="3">6*D8*$C$3/$E$3^2</f>
        <v>0</v>
      </c>
      <c r="I8">
        <f>MAX(F7:F985)</f>
        <v>104.39810217504676</v>
      </c>
      <c r="K8">
        <v>0.30299999999999999</v>
      </c>
      <c r="L8">
        <v>2</v>
      </c>
      <c r="M8">
        <v>-1.0999999999999999E-2</v>
      </c>
      <c r="N8">
        <v>0.77100000000000002</v>
      </c>
      <c r="O8">
        <v>0</v>
      </c>
    </row>
    <row r="9" spans="1:15" x14ac:dyDescent="0.25">
      <c r="A9">
        <f t="shared" si="0"/>
        <v>2</v>
      </c>
      <c r="B9">
        <f t="shared" si="0"/>
        <v>-1.0999999999999999E-2</v>
      </c>
      <c r="C9">
        <f t="shared" si="1"/>
        <v>0.30299999999999999</v>
      </c>
      <c r="D9">
        <v>0</v>
      </c>
      <c r="E9">
        <f t="shared" si="2"/>
        <v>0.30299999999999999</v>
      </c>
      <c r="F9">
        <f t="shared" ref="F9:F72" si="4">(3*E9*$E$3/(2*$B$3*$C$3^2))*(1+6*(D9/$E$3)^2-4*($C$3/$E$3)*(D9/$E$3))</f>
        <v>0.68457791995092676</v>
      </c>
      <c r="G9">
        <f t="shared" si="3"/>
        <v>0</v>
      </c>
      <c r="I9" t="s">
        <v>15</v>
      </c>
      <c r="K9">
        <v>0.73099999999999998</v>
      </c>
      <c r="L9">
        <v>2.5</v>
      </c>
      <c r="M9">
        <v>-2E-3</v>
      </c>
      <c r="N9">
        <v>1.86</v>
      </c>
      <c r="O9">
        <v>0</v>
      </c>
    </row>
    <row r="10" spans="1:15" x14ac:dyDescent="0.25">
      <c r="A10">
        <f t="shared" si="0"/>
        <v>2.5</v>
      </c>
      <c r="B10">
        <f t="shared" si="0"/>
        <v>-2E-3</v>
      </c>
      <c r="C10">
        <f t="shared" si="1"/>
        <v>0.73099999999999998</v>
      </c>
      <c r="D10">
        <f>B10-$B$9</f>
        <v>8.9999999999999993E-3</v>
      </c>
      <c r="E10">
        <f t="shared" si="2"/>
        <v>0.73099999999999998</v>
      </c>
      <c r="F10">
        <f t="shared" si="4"/>
        <v>1.6514865178684826</v>
      </c>
      <c r="G10">
        <f t="shared" si="3"/>
        <v>7.8522749999999989E-5</v>
      </c>
      <c r="I10">
        <f>SLOPE(F35:F60, G35:G60)</f>
        <v>13264.52499968385</v>
      </c>
      <c r="J10" t="s">
        <v>7</v>
      </c>
      <c r="K10">
        <v>1.1399999999999999</v>
      </c>
      <c r="L10">
        <v>3</v>
      </c>
      <c r="M10">
        <v>7.0000000000000001E-3</v>
      </c>
      <c r="N10">
        <v>2.899</v>
      </c>
      <c r="O10">
        <v>0</v>
      </c>
    </row>
    <row r="11" spans="1:15" x14ac:dyDescent="0.25">
      <c r="A11">
        <f t="shared" si="0"/>
        <v>3</v>
      </c>
      <c r="B11">
        <f t="shared" si="0"/>
        <v>7.0000000000000001E-3</v>
      </c>
      <c r="C11">
        <f t="shared" si="1"/>
        <v>1.1399999999999999</v>
      </c>
      <c r="D11">
        <f t="shared" ref="D11:D74" si="5">B11-$B$9</f>
        <v>1.7999999999999999E-2</v>
      </c>
      <c r="E11">
        <f t="shared" si="2"/>
        <v>1.1399999999999999</v>
      </c>
      <c r="F11">
        <f t="shared" si="4"/>
        <v>2.5753731664779549</v>
      </c>
      <c r="G11">
        <f t="shared" si="3"/>
        <v>1.5704549999999998E-4</v>
      </c>
      <c r="I11" t="s">
        <v>20</v>
      </c>
      <c r="K11">
        <v>1.5760000000000001</v>
      </c>
      <c r="L11">
        <v>3.5</v>
      </c>
      <c r="M11">
        <v>1.6E-2</v>
      </c>
      <c r="N11">
        <v>4.0069999999999997</v>
      </c>
      <c r="O11">
        <v>0</v>
      </c>
    </row>
    <row r="12" spans="1:15" x14ac:dyDescent="0.25">
      <c r="A12">
        <f t="shared" si="0"/>
        <v>3.5</v>
      </c>
      <c r="B12">
        <f t="shared" si="0"/>
        <v>1.6E-2</v>
      </c>
      <c r="C12">
        <f t="shared" si="1"/>
        <v>1.5760000000000001</v>
      </c>
      <c r="D12">
        <f t="shared" si="5"/>
        <v>2.7E-2</v>
      </c>
      <c r="E12">
        <f t="shared" si="2"/>
        <v>1.5760000000000001</v>
      </c>
      <c r="F12">
        <f t="shared" si="4"/>
        <v>3.5601594577482585</v>
      </c>
      <c r="G12">
        <f t="shared" si="3"/>
        <v>2.3556825E-4</v>
      </c>
      <c r="I12">
        <f>SLOPE(E29:E85, D29:D85)*$E$3^3/(4*$B$3*$C$3^3)</f>
        <v>13218.992432633075</v>
      </c>
      <c r="J12" t="s">
        <v>16</v>
      </c>
      <c r="K12">
        <v>2.0129999999999999</v>
      </c>
      <c r="L12">
        <v>4</v>
      </c>
      <c r="M12">
        <v>2.5999999999999999E-2</v>
      </c>
      <c r="N12">
        <v>5.12</v>
      </c>
      <c r="O12">
        <v>0</v>
      </c>
    </row>
    <row r="13" spans="1:15" x14ac:dyDescent="0.25">
      <c r="A13">
        <f t="shared" si="0"/>
        <v>4</v>
      </c>
      <c r="B13">
        <f t="shared" si="0"/>
        <v>2.5999999999999999E-2</v>
      </c>
      <c r="C13">
        <f t="shared" si="1"/>
        <v>2.0129999999999999</v>
      </c>
      <c r="D13">
        <f t="shared" si="5"/>
        <v>3.6999999999999998E-2</v>
      </c>
      <c r="E13">
        <f t="shared" si="2"/>
        <v>2.0129999999999999</v>
      </c>
      <c r="F13">
        <f t="shared" si="4"/>
        <v>4.5470820312586344</v>
      </c>
      <c r="G13">
        <f t="shared" si="3"/>
        <v>3.2281574999999999E-4</v>
      </c>
      <c r="K13">
        <v>2.4590000000000001</v>
      </c>
      <c r="L13">
        <v>4.5</v>
      </c>
      <c r="M13">
        <v>3.5000000000000003E-2</v>
      </c>
      <c r="N13">
        <v>6.2530000000000001</v>
      </c>
      <c r="O13">
        <v>0</v>
      </c>
    </row>
    <row r="14" spans="1:15" x14ac:dyDescent="0.25">
      <c r="A14">
        <f t="shared" si="0"/>
        <v>4.5</v>
      </c>
      <c r="B14">
        <f t="shared" si="0"/>
        <v>3.5000000000000003E-2</v>
      </c>
      <c r="C14">
        <f t="shared" si="1"/>
        <v>2.4590000000000001</v>
      </c>
      <c r="D14">
        <f t="shared" si="5"/>
        <v>4.5999999999999999E-2</v>
      </c>
      <c r="E14">
        <f t="shared" si="2"/>
        <v>2.4590000000000001</v>
      </c>
      <c r="F14">
        <f t="shared" si="4"/>
        <v>5.5542576239662678</v>
      </c>
      <c r="G14">
        <f t="shared" si="3"/>
        <v>4.0133850000000006E-4</v>
      </c>
      <c r="I14" t="s">
        <v>54</v>
      </c>
      <c r="J14" t="s">
        <v>55</v>
      </c>
      <c r="K14">
        <v>2.89</v>
      </c>
      <c r="L14">
        <v>5</v>
      </c>
      <c r="M14">
        <v>4.3999999999999997E-2</v>
      </c>
      <c r="N14">
        <v>7.35</v>
      </c>
      <c r="O14">
        <v>0</v>
      </c>
    </row>
    <row r="15" spans="1:15" x14ac:dyDescent="0.25">
      <c r="A15">
        <f t="shared" si="0"/>
        <v>5</v>
      </c>
      <c r="B15">
        <f t="shared" si="0"/>
        <v>4.3999999999999997E-2</v>
      </c>
      <c r="C15">
        <f t="shared" si="1"/>
        <v>2.89</v>
      </c>
      <c r="D15">
        <f t="shared" si="5"/>
        <v>5.4999999999999993E-2</v>
      </c>
      <c r="E15">
        <f t="shared" si="2"/>
        <v>2.89</v>
      </c>
      <c r="F15">
        <f t="shared" si="4"/>
        <v>6.5274578112873032</v>
      </c>
      <c r="G15">
        <f t="shared" si="3"/>
        <v>4.7986124999999997E-4</v>
      </c>
      <c r="I15">
        <f>MAX(F:F)</f>
        <v>104.39810217504676</v>
      </c>
      <c r="J15">
        <f>G110*100</f>
        <v>0.80791184999999999</v>
      </c>
      <c r="K15">
        <v>3.339</v>
      </c>
      <c r="L15">
        <v>5.5</v>
      </c>
      <c r="M15">
        <v>5.2999999999999999E-2</v>
      </c>
      <c r="N15">
        <v>8.4920000000000009</v>
      </c>
      <c r="O15">
        <v>0</v>
      </c>
    </row>
    <row r="16" spans="1:15" x14ac:dyDescent="0.25">
      <c r="A16">
        <f t="shared" si="0"/>
        <v>5.5</v>
      </c>
      <c r="B16">
        <f t="shared" si="0"/>
        <v>5.2999999999999999E-2</v>
      </c>
      <c r="C16">
        <f t="shared" si="1"/>
        <v>3.339</v>
      </c>
      <c r="D16">
        <f t="shared" si="5"/>
        <v>6.4000000000000001E-2</v>
      </c>
      <c r="E16">
        <f t="shared" si="2"/>
        <v>3.339</v>
      </c>
      <c r="F16">
        <f t="shared" si="4"/>
        <v>7.5412207254589454</v>
      </c>
      <c r="G16">
        <f t="shared" si="3"/>
        <v>5.5838399999999999E-4</v>
      </c>
      <c r="K16">
        <v>3.8050000000000002</v>
      </c>
      <c r="L16">
        <v>6</v>
      </c>
      <c r="M16">
        <v>6.2E-2</v>
      </c>
      <c r="N16">
        <v>9.6769999999999996</v>
      </c>
      <c r="O16">
        <v>1E-3</v>
      </c>
    </row>
    <row r="17" spans="1:15" x14ac:dyDescent="0.25">
      <c r="A17">
        <f t="shared" si="0"/>
        <v>6</v>
      </c>
      <c r="B17">
        <f t="shared" si="0"/>
        <v>6.2E-2</v>
      </c>
      <c r="C17">
        <f t="shared" si="1"/>
        <v>3.8050000000000002</v>
      </c>
      <c r="D17">
        <f t="shared" si="5"/>
        <v>7.2999999999999995E-2</v>
      </c>
      <c r="E17">
        <f t="shared" si="2"/>
        <v>3.8050000000000002</v>
      </c>
      <c r="F17">
        <f t="shared" si="4"/>
        <v>8.5932838996758552</v>
      </c>
      <c r="G17">
        <f t="shared" si="3"/>
        <v>6.3690674999999984E-4</v>
      </c>
      <c r="K17">
        <v>4.2530000000000001</v>
      </c>
      <c r="L17">
        <v>6.5</v>
      </c>
      <c r="M17">
        <v>7.0999999999999994E-2</v>
      </c>
      <c r="N17">
        <v>10.816000000000001</v>
      </c>
      <c r="O17">
        <v>1E-3</v>
      </c>
    </row>
    <row r="18" spans="1:15" x14ac:dyDescent="0.25">
      <c r="A18">
        <f t="shared" si="0"/>
        <v>6.5</v>
      </c>
      <c r="B18">
        <f t="shared" si="0"/>
        <v>7.0999999999999994E-2</v>
      </c>
      <c r="C18">
        <f t="shared" si="1"/>
        <v>4.2530000000000001</v>
      </c>
      <c r="D18">
        <f t="shared" si="5"/>
        <v>8.199999999999999E-2</v>
      </c>
      <c r="E18">
        <f t="shared" si="2"/>
        <v>4.2530000000000001</v>
      </c>
      <c r="F18">
        <f t="shared" si="4"/>
        <v>9.6046028181353087</v>
      </c>
      <c r="G18">
        <f t="shared" si="3"/>
        <v>7.1542949999999991E-4</v>
      </c>
      <c r="K18">
        <v>4.702</v>
      </c>
      <c r="L18">
        <v>7</v>
      </c>
      <c r="M18">
        <v>8.1000000000000003E-2</v>
      </c>
      <c r="N18">
        <v>11.956</v>
      </c>
      <c r="O18">
        <v>1E-3</v>
      </c>
    </row>
    <row r="19" spans="1:15" x14ac:dyDescent="0.25">
      <c r="A19">
        <f t="shared" si="0"/>
        <v>7</v>
      </c>
      <c r="B19">
        <f t="shared" si="0"/>
        <v>8.1000000000000003E-2</v>
      </c>
      <c r="C19">
        <f t="shared" si="1"/>
        <v>4.702</v>
      </c>
      <c r="D19">
        <f t="shared" si="5"/>
        <v>9.1999999999999998E-2</v>
      </c>
      <c r="E19">
        <f t="shared" si="2"/>
        <v>4.702</v>
      </c>
      <c r="F19">
        <f t="shared" si="4"/>
        <v>10.618036513282645</v>
      </c>
      <c r="G19">
        <f t="shared" si="3"/>
        <v>8.0267700000000012E-4</v>
      </c>
      <c r="K19">
        <v>5.149</v>
      </c>
      <c r="L19">
        <v>7.5</v>
      </c>
      <c r="M19">
        <v>0.09</v>
      </c>
      <c r="N19">
        <v>13.095000000000001</v>
      </c>
      <c r="O19">
        <v>1E-3</v>
      </c>
    </row>
    <row r="20" spans="1:15" x14ac:dyDescent="0.25">
      <c r="A20">
        <f t="shared" si="0"/>
        <v>7.5</v>
      </c>
      <c r="B20">
        <f t="shared" si="0"/>
        <v>0.09</v>
      </c>
      <c r="C20">
        <f t="shared" si="1"/>
        <v>5.149</v>
      </c>
      <c r="D20">
        <f t="shared" si="5"/>
        <v>0.10099999999999999</v>
      </c>
      <c r="E20">
        <f t="shared" si="2"/>
        <v>5.149</v>
      </c>
      <c r="F20">
        <f t="shared" si="4"/>
        <v>11.626916813062429</v>
      </c>
      <c r="G20">
        <f t="shared" si="3"/>
        <v>8.8119975000000008E-4</v>
      </c>
      <c r="K20">
        <v>5.625</v>
      </c>
      <c r="L20">
        <v>8</v>
      </c>
      <c r="M20">
        <v>9.9000000000000005E-2</v>
      </c>
      <c r="N20">
        <v>14.304</v>
      </c>
      <c r="O20">
        <v>1E-3</v>
      </c>
    </row>
    <row r="21" spans="1:15" x14ac:dyDescent="0.25">
      <c r="A21">
        <f t="shared" si="0"/>
        <v>8</v>
      </c>
      <c r="B21">
        <f t="shared" si="0"/>
        <v>9.9000000000000005E-2</v>
      </c>
      <c r="C21">
        <f t="shared" si="1"/>
        <v>5.625</v>
      </c>
      <c r="D21">
        <f t="shared" si="5"/>
        <v>0.11</v>
      </c>
      <c r="E21">
        <f t="shared" si="2"/>
        <v>5.625</v>
      </c>
      <c r="F21">
        <f t="shared" si="4"/>
        <v>12.701193925473845</v>
      </c>
      <c r="G21">
        <f t="shared" si="3"/>
        <v>9.5972250000000005E-4</v>
      </c>
      <c r="K21">
        <v>6.0730000000000004</v>
      </c>
      <c r="L21">
        <v>8.5</v>
      </c>
      <c r="M21">
        <v>0.108</v>
      </c>
      <c r="N21">
        <v>15.443</v>
      </c>
      <c r="O21">
        <v>1E-3</v>
      </c>
    </row>
    <row r="22" spans="1:15" x14ac:dyDescent="0.25">
      <c r="A22">
        <f t="shared" si="0"/>
        <v>8.5</v>
      </c>
      <c r="B22">
        <f t="shared" si="0"/>
        <v>0.108</v>
      </c>
      <c r="C22">
        <f t="shared" si="1"/>
        <v>6.0730000000000004</v>
      </c>
      <c r="D22">
        <f t="shared" si="5"/>
        <v>0.11899999999999999</v>
      </c>
      <c r="E22">
        <f t="shared" si="2"/>
        <v>6.0730000000000004</v>
      </c>
      <c r="F22">
        <f t="shared" si="4"/>
        <v>13.71216123499509</v>
      </c>
      <c r="G22">
        <f t="shared" si="3"/>
        <v>1.03824525E-3</v>
      </c>
      <c r="K22">
        <v>6.5270000000000001</v>
      </c>
      <c r="L22">
        <v>9</v>
      </c>
      <c r="M22">
        <v>0.11700000000000001</v>
      </c>
      <c r="N22">
        <v>16.597000000000001</v>
      </c>
      <c r="O22">
        <v>1E-3</v>
      </c>
    </row>
    <row r="23" spans="1:15" x14ac:dyDescent="0.25">
      <c r="A23">
        <f t="shared" si="0"/>
        <v>9</v>
      </c>
      <c r="B23">
        <f t="shared" si="0"/>
        <v>0.11700000000000001</v>
      </c>
      <c r="C23">
        <f t="shared" si="1"/>
        <v>6.5270000000000001</v>
      </c>
      <c r="D23">
        <f t="shared" si="5"/>
        <v>0.128</v>
      </c>
      <c r="E23">
        <f t="shared" si="2"/>
        <v>6.5270000000000001</v>
      </c>
      <c r="F23">
        <f t="shared" si="4"/>
        <v>14.736593907027622</v>
      </c>
      <c r="G23">
        <f t="shared" si="3"/>
        <v>1.116768E-3</v>
      </c>
      <c r="K23">
        <v>6.9859999999999998</v>
      </c>
      <c r="L23">
        <v>9.5</v>
      </c>
      <c r="M23">
        <v>0.126</v>
      </c>
      <c r="N23">
        <v>17.765000000000001</v>
      </c>
      <c r="O23">
        <v>1E-3</v>
      </c>
    </row>
    <row r="24" spans="1:15" x14ac:dyDescent="0.25">
      <c r="A24">
        <f t="shared" si="0"/>
        <v>9.5</v>
      </c>
      <c r="B24">
        <f t="shared" si="0"/>
        <v>0.126</v>
      </c>
      <c r="C24">
        <f t="shared" si="1"/>
        <v>6.9859999999999998</v>
      </c>
      <c r="D24">
        <f t="shared" si="5"/>
        <v>0.13700000000000001</v>
      </c>
      <c r="E24">
        <f t="shared" si="2"/>
        <v>6.9859999999999998</v>
      </c>
      <c r="F24">
        <f t="shared" si="4"/>
        <v>15.772234329371331</v>
      </c>
      <c r="G24">
        <f t="shared" si="3"/>
        <v>1.1952907500000001E-3</v>
      </c>
      <c r="K24">
        <v>7.4740000000000002</v>
      </c>
      <c r="L24">
        <v>10</v>
      </c>
      <c r="M24">
        <v>0.13600000000000001</v>
      </c>
      <c r="N24">
        <v>19.007000000000001</v>
      </c>
      <c r="O24">
        <v>1E-3</v>
      </c>
    </row>
    <row r="25" spans="1:15" x14ac:dyDescent="0.25">
      <c r="A25">
        <f t="shared" si="0"/>
        <v>10</v>
      </c>
      <c r="B25">
        <f t="shared" si="0"/>
        <v>0.13600000000000001</v>
      </c>
      <c r="C25">
        <f t="shared" si="1"/>
        <v>7.4740000000000002</v>
      </c>
      <c r="D25">
        <f t="shared" si="5"/>
        <v>0.14700000000000002</v>
      </c>
      <c r="E25">
        <f t="shared" si="2"/>
        <v>7.4740000000000002</v>
      </c>
      <c r="F25">
        <f t="shared" si="4"/>
        <v>16.873185536453427</v>
      </c>
      <c r="G25">
        <f t="shared" si="3"/>
        <v>1.2825382500000003E-3</v>
      </c>
      <c r="K25">
        <v>7.92</v>
      </c>
      <c r="L25">
        <v>10.5</v>
      </c>
      <c r="M25">
        <v>0.14499999999999999</v>
      </c>
      <c r="N25">
        <v>20.141999999999999</v>
      </c>
      <c r="O25">
        <v>1E-3</v>
      </c>
    </row>
    <row r="26" spans="1:15" x14ac:dyDescent="0.25">
      <c r="A26">
        <f t="shared" si="0"/>
        <v>10.5</v>
      </c>
      <c r="B26">
        <f t="shared" si="0"/>
        <v>0.14499999999999999</v>
      </c>
      <c r="C26">
        <f t="shared" si="1"/>
        <v>7.92</v>
      </c>
      <c r="D26">
        <f t="shared" si="5"/>
        <v>0.156</v>
      </c>
      <c r="E26">
        <f t="shared" si="2"/>
        <v>7.92</v>
      </c>
      <c r="F26">
        <f t="shared" si="4"/>
        <v>17.879314430708916</v>
      </c>
      <c r="G26">
        <f t="shared" si="3"/>
        <v>1.3610609999999998E-3</v>
      </c>
      <c r="K26">
        <v>8.3849999999999998</v>
      </c>
      <c r="L26">
        <v>11</v>
      </c>
      <c r="M26">
        <v>0.154</v>
      </c>
      <c r="N26">
        <v>21.323</v>
      </c>
      <c r="O26">
        <v>1E-3</v>
      </c>
    </row>
    <row r="27" spans="1:15" x14ac:dyDescent="0.25">
      <c r="A27">
        <f t="shared" si="0"/>
        <v>11</v>
      </c>
      <c r="B27">
        <f t="shared" si="0"/>
        <v>0.154</v>
      </c>
      <c r="C27">
        <f t="shared" si="1"/>
        <v>8.3849999999999998</v>
      </c>
      <c r="D27">
        <f t="shared" si="5"/>
        <v>0.16500000000000001</v>
      </c>
      <c r="E27">
        <f t="shared" si="2"/>
        <v>8.3849999999999998</v>
      </c>
      <c r="F27">
        <f t="shared" si="4"/>
        <v>18.928260430249772</v>
      </c>
      <c r="G27">
        <f t="shared" si="3"/>
        <v>1.43958375E-3</v>
      </c>
      <c r="K27">
        <v>8.8439999999999994</v>
      </c>
      <c r="L27">
        <v>11.5</v>
      </c>
      <c r="M27">
        <v>0.16300000000000001</v>
      </c>
      <c r="N27">
        <v>22.49</v>
      </c>
      <c r="O27">
        <v>1E-3</v>
      </c>
    </row>
    <row r="28" spans="1:15" x14ac:dyDescent="0.25">
      <c r="A28">
        <f t="shared" si="0"/>
        <v>11.5</v>
      </c>
      <c r="B28">
        <f t="shared" si="0"/>
        <v>0.16300000000000001</v>
      </c>
      <c r="C28">
        <f t="shared" si="1"/>
        <v>8.8439999999999994</v>
      </c>
      <c r="D28">
        <f t="shared" si="5"/>
        <v>0.17400000000000002</v>
      </c>
      <c r="E28">
        <f t="shared" si="2"/>
        <v>8.8439999999999994</v>
      </c>
      <c r="F28">
        <f t="shared" si="4"/>
        <v>19.963587528997962</v>
      </c>
      <c r="G28">
        <f t="shared" si="3"/>
        <v>1.5181065000000001E-3</v>
      </c>
      <c r="K28">
        <v>9.3160000000000007</v>
      </c>
      <c r="L28">
        <v>12</v>
      </c>
      <c r="M28">
        <v>0.17199999999999999</v>
      </c>
      <c r="N28">
        <v>23.69</v>
      </c>
      <c r="O28">
        <v>2E-3</v>
      </c>
    </row>
    <row r="29" spans="1:15" x14ac:dyDescent="0.25">
      <c r="A29">
        <f t="shared" si="0"/>
        <v>12</v>
      </c>
      <c r="B29">
        <f t="shared" si="0"/>
        <v>0.17199999999999999</v>
      </c>
      <c r="C29">
        <f t="shared" si="1"/>
        <v>9.3160000000000007</v>
      </c>
      <c r="D29">
        <f t="shared" si="5"/>
        <v>0.183</v>
      </c>
      <c r="E29">
        <f t="shared" si="2"/>
        <v>9.3160000000000007</v>
      </c>
      <c r="F29">
        <f t="shared" si="4"/>
        <v>21.028186307166891</v>
      </c>
      <c r="G29">
        <f t="shared" si="3"/>
        <v>1.5966292499999999E-3</v>
      </c>
      <c r="K29">
        <v>9.7690000000000001</v>
      </c>
      <c r="L29">
        <v>12.5</v>
      </c>
      <c r="M29">
        <v>0.18099999999999999</v>
      </c>
      <c r="N29">
        <v>24.841999999999999</v>
      </c>
      <c r="O29">
        <v>2E-3</v>
      </c>
    </row>
    <row r="30" spans="1:15" x14ac:dyDescent="0.25">
      <c r="A30">
        <f t="shared" si="0"/>
        <v>12.5</v>
      </c>
      <c r="B30">
        <f t="shared" si="0"/>
        <v>0.18099999999999999</v>
      </c>
      <c r="C30">
        <f t="shared" si="1"/>
        <v>9.7690000000000001</v>
      </c>
      <c r="D30">
        <f t="shared" si="5"/>
        <v>0.192</v>
      </c>
      <c r="E30">
        <f t="shared" si="2"/>
        <v>9.7690000000000001</v>
      </c>
      <c r="F30">
        <f t="shared" si="4"/>
        <v>22.049827245357051</v>
      </c>
      <c r="G30">
        <f t="shared" si="3"/>
        <v>1.6751520000000003E-3</v>
      </c>
      <c r="K30">
        <v>10.231</v>
      </c>
      <c r="L30">
        <v>13</v>
      </c>
      <c r="M30">
        <v>0.191</v>
      </c>
      <c r="N30">
        <v>26.016999999999999</v>
      </c>
      <c r="O30">
        <v>2E-3</v>
      </c>
    </row>
    <row r="31" spans="1:15" x14ac:dyDescent="0.25">
      <c r="A31">
        <f t="shared" si="0"/>
        <v>13</v>
      </c>
      <c r="B31">
        <f t="shared" si="0"/>
        <v>0.191</v>
      </c>
      <c r="C31">
        <f t="shared" si="1"/>
        <v>10.231</v>
      </c>
      <c r="D31">
        <f t="shared" si="5"/>
        <v>0.20200000000000001</v>
      </c>
      <c r="E31">
        <f t="shared" si="2"/>
        <v>10.231</v>
      </c>
      <c r="F31">
        <f t="shared" si="4"/>
        <v>23.091614754035323</v>
      </c>
      <c r="G31">
        <f t="shared" si="3"/>
        <v>1.7623995000000004E-3</v>
      </c>
      <c r="K31">
        <v>10.715</v>
      </c>
      <c r="L31">
        <v>13.5</v>
      </c>
      <c r="M31">
        <v>0.2</v>
      </c>
      <c r="N31">
        <v>27.247</v>
      </c>
      <c r="O31">
        <v>2E-3</v>
      </c>
    </row>
    <row r="32" spans="1:15" x14ac:dyDescent="0.25">
      <c r="A32">
        <f t="shared" si="0"/>
        <v>13.5</v>
      </c>
      <c r="B32">
        <f t="shared" si="0"/>
        <v>0.2</v>
      </c>
      <c r="C32">
        <f t="shared" si="1"/>
        <v>10.715</v>
      </c>
      <c r="D32">
        <f t="shared" si="5"/>
        <v>0.21100000000000002</v>
      </c>
      <c r="E32">
        <f t="shared" si="2"/>
        <v>10.715</v>
      </c>
      <c r="F32">
        <f t="shared" si="4"/>
        <v>24.183084622403268</v>
      </c>
      <c r="G32">
        <f t="shared" si="3"/>
        <v>1.8409222499999999E-3</v>
      </c>
      <c r="K32">
        <v>11.192</v>
      </c>
      <c r="L32">
        <v>14</v>
      </c>
      <c r="M32">
        <v>0.20899999999999999</v>
      </c>
      <c r="N32">
        <v>28.462</v>
      </c>
      <c r="O32">
        <v>2E-3</v>
      </c>
    </row>
    <row r="33" spans="1:15" x14ac:dyDescent="0.25">
      <c r="A33">
        <f t="shared" si="0"/>
        <v>14</v>
      </c>
      <c r="B33">
        <f t="shared" si="0"/>
        <v>0.20899999999999999</v>
      </c>
      <c r="C33">
        <f t="shared" si="1"/>
        <v>11.192</v>
      </c>
      <c r="D33">
        <f t="shared" si="5"/>
        <v>0.22</v>
      </c>
      <c r="E33">
        <f t="shared" si="2"/>
        <v>11.192</v>
      </c>
      <c r="F33">
        <f t="shared" si="4"/>
        <v>25.258687894261858</v>
      </c>
      <c r="G33">
        <f t="shared" si="3"/>
        <v>1.9194450000000001E-3</v>
      </c>
      <c r="K33">
        <v>11.66</v>
      </c>
      <c r="L33">
        <v>14.5</v>
      </c>
      <c r="M33">
        <v>0.218</v>
      </c>
      <c r="N33">
        <v>29.651</v>
      </c>
      <c r="O33">
        <v>2E-3</v>
      </c>
    </row>
    <row r="34" spans="1:15" x14ac:dyDescent="0.25">
      <c r="A34">
        <f t="shared" si="0"/>
        <v>14.5</v>
      </c>
      <c r="B34">
        <f t="shared" si="0"/>
        <v>0.218</v>
      </c>
      <c r="C34">
        <f t="shared" si="1"/>
        <v>11.66</v>
      </c>
      <c r="D34">
        <f t="shared" si="5"/>
        <v>0.22900000000000001</v>
      </c>
      <c r="E34">
        <f t="shared" si="2"/>
        <v>11.66</v>
      </c>
      <c r="F34">
        <f t="shared" si="4"/>
        <v>26.313914791303308</v>
      </c>
      <c r="G34">
        <f t="shared" si="3"/>
        <v>1.9979677500000003E-3</v>
      </c>
      <c r="K34">
        <v>12.111000000000001</v>
      </c>
      <c r="L34">
        <v>15</v>
      </c>
      <c r="M34">
        <v>0.22700000000000001</v>
      </c>
      <c r="N34">
        <v>30.798999999999999</v>
      </c>
      <c r="O34">
        <v>2E-3</v>
      </c>
    </row>
    <row r="35" spans="1:15" x14ac:dyDescent="0.25">
      <c r="A35">
        <f t="shared" si="0"/>
        <v>15</v>
      </c>
      <c r="B35">
        <f t="shared" si="0"/>
        <v>0.22700000000000001</v>
      </c>
      <c r="C35">
        <f t="shared" si="1"/>
        <v>12.111000000000001</v>
      </c>
      <c r="D35">
        <f t="shared" si="5"/>
        <v>0.23800000000000002</v>
      </c>
      <c r="E35">
        <f t="shared" si="2"/>
        <v>12.111000000000001</v>
      </c>
      <c r="F35">
        <f t="shared" si="4"/>
        <v>27.330716026897562</v>
      </c>
      <c r="G35">
        <f t="shared" si="3"/>
        <v>2.0764905000000005E-3</v>
      </c>
      <c r="K35">
        <v>12.577</v>
      </c>
      <c r="L35">
        <v>15.5</v>
      </c>
      <c r="M35">
        <v>0.23599999999999999</v>
      </c>
      <c r="N35">
        <v>31.984000000000002</v>
      </c>
      <c r="O35">
        <v>2E-3</v>
      </c>
    </row>
    <row r="36" spans="1:15" x14ac:dyDescent="0.25">
      <c r="A36">
        <f t="shared" si="0"/>
        <v>15.5</v>
      </c>
      <c r="B36">
        <f t="shared" si="0"/>
        <v>0.23599999999999999</v>
      </c>
      <c r="C36">
        <f t="shared" si="1"/>
        <v>12.577</v>
      </c>
      <c r="D36">
        <f t="shared" si="5"/>
        <v>0.247</v>
      </c>
      <c r="E36">
        <f t="shared" si="2"/>
        <v>12.577</v>
      </c>
      <c r="F36">
        <f t="shared" si="4"/>
        <v>28.381309003159636</v>
      </c>
      <c r="G36">
        <f t="shared" si="3"/>
        <v>2.1550132499999998E-3</v>
      </c>
      <c r="K36">
        <v>13.045999999999999</v>
      </c>
      <c r="L36">
        <v>16</v>
      </c>
      <c r="M36">
        <v>0.246</v>
      </c>
      <c r="N36">
        <v>33.177</v>
      </c>
      <c r="O36">
        <v>2E-3</v>
      </c>
    </row>
    <row r="37" spans="1:15" x14ac:dyDescent="0.25">
      <c r="A37">
        <f t="shared" si="0"/>
        <v>16</v>
      </c>
      <c r="B37">
        <f t="shared" si="0"/>
        <v>0.246</v>
      </c>
      <c r="C37">
        <f t="shared" si="1"/>
        <v>13.045999999999999</v>
      </c>
      <c r="D37">
        <f t="shared" si="5"/>
        <v>0.25700000000000001</v>
      </c>
      <c r="E37">
        <f t="shared" si="2"/>
        <v>13.045999999999999</v>
      </c>
      <c r="F37">
        <f t="shared" si="4"/>
        <v>29.43849895157101</v>
      </c>
      <c r="G37">
        <f t="shared" si="3"/>
        <v>2.2422607499999999E-3</v>
      </c>
      <c r="K37">
        <v>13.489000000000001</v>
      </c>
      <c r="L37">
        <v>16.5</v>
      </c>
      <c r="M37">
        <v>0.255</v>
      </c>
      <c r="N37">
        <v>34.302999999999997</v>
      </c>
      <c r="O37">
        <v>2E-3</v>
      </c>
    </row>
    <row r="38" spans="1:15" x14ac:dyDescent="0.25">
      <c r="A38">
        <f t="shared" si="0"/>
        <v>16.5</v>
      </c>
      <c r="B38">
        <f t="shared" si="0"/>
        <v>0.255</v>
      </c>
      <c r="C38">
        <f t="shared" si="1"/>
        <v>13.489000000000001</v>
      </c>
      <c r="D38">
        <f t="shared" si="5"/>
        <v>0.26600000000000001</v>
      </c>
      <c r="E38">
        <f t="shared" si="2"/>
        <v>13.489000000000001</v>
      </c>
      <c r="F38">
        <f t="shared" si="4"/>
        <v>30.437077802900774</v>
      </c>
      <c r="G38">
        <f t="shared" si="3"/>
        <v>2.3207835E-3</v>
      </c>
      <c r="K38">
        <v>13.957000000000001</v>
      </c>
      <c r="L38">
        <v>17</v>
      </c>
      <c r="M38">
        <v>0.26400000000000001</v>
      </c>
      <c r="N38">
        <v>35.494</v>
      </c>
      <c r="O38">
        <v>2E-3</v>
      </c>
    </row>
    <row r="39" spans="1:15" x14ac:dyDescent="0.25">
      <c r="A39">
        <f t="shared" si="0"/>
        <v>17</v>
      </c>
      <c r="B39">
        <f t="shared" si="0"/>
        <v>0.26400000000000001</v>
      </c>
      <c r="C39">
        <f t="shared" si="1"/>
        <v>13.957000000000001</v>
      </c>
      <c r="D39">
        <f t="shared" si="5"/>
        <v>0.27500000000000002</v>
      </c>
      <c r="E39">
        <f t="shared" si="2"/>
        <v>13.957000000000001</v>
      </c>
      <c r="F39">
        <f t="shared" si="4"/>
        <v>31.492015318490214</v>
      </c>
      <c r="G39">
        <f t="shared" si="3"/>
        <v>2.3993062500000002E-3</v>
      </c>
      <c r="K39">
        <v>14.442</v>
      </c>
      <c r="L39">
        <v>17.5</v>
      </c>
      <c r="M39">
        <v>0.27300000000000002</v>
      </c>
      <c r="N39">
        <v>36.725999999999999</v>
      </c>
      <c r="O39">
        <v>2E-3</v>
      </c>
    </row>
    <row r="40" spans="1:15" x14ac:dyDescent="0.25">
      <c r="A40">
        <f t="shared" si="0"/>
        <v>17.5</v>
      </c>
      <c r="B40">
        <f t="shared" si="0"/>
        <v>0.27300000000000002</v>
      </c>
      <c r="C40">
        <f t="shared" si="1"/>
        <v>14.442</v>
      </c>
      <c r="D40">
        <f t="shared" si="5"/>
        <v>0.28400000000000003</v>
      </c>
      <c r="E40">
        <f t="shared" si="2"/>
        <v>14.442</v>
      </c>
      <c r="F40">
        <f t="shared" si="4"/>
        <v>32.585257374753908</v>
      </c>
      <c r="G40">
        <f t="shared" si="3"/>
        <v>2.4778290000000004E-3</v>
      </c>
      <c r="K40">
        <v>14.898</v>
      </c>
      <c r="L40">
        <v>18</v>
      </c>
      <c r="M40">
        <v>0.28199999999999997</v>
      </c>
      <c r="N40">
        <v>37.884999999999998</v>
      </c>
      <c r="O40">
        <v>3.0000000000000001E-3</v>
      </c>
    </row>
    <row r="41" spans="1:15" x14ac:dyDescent="0.25">
      <c r="A41">
        <f t="shared" si="0"/>
        <v>18</v>
      </c>
      <c r="B41">
        <f t="shared" si="0"/>
        <v>0.28199999999999997</v>
      </c>
      <c r="C41">
        <f t="shared" si="1"/>
        <v>14.898</v>
      </c>
      <c r="D41">
        <f t="shared" si="5"/>
        <v>0.29299999999999998</v>
      </c>
      <c r="E41">
        <f t="shared" si="2"/>
        <v>14.898</v>
      </c>
      <c r="F41">
        <f t="shared" si="4"/>
        <v>33.613016451117318</v>
      </c>
      <c r="G41">
        <f t="shared" si="3"/>
        <v>2.5563517499999997E-3</v>
      </c>
      <c r="K41">
        <v>15.363</v>
      </c>
      <c r="L41">
        <v>18.5</v>
      </c>
      <c r="M41">
        <v>0.29099999999999998</v>
      </c>
      <c r="N41">
        <v>39.067999999999998</v>
      </c>
      <c r="O41">
        <v>3.0000000000000001E-3</v>
      </c>
    </row>
    <row r="42" spans="1:15" x14ac:dyDescent="0.25">
      <c r="A42">
        <f t="shared" si="0"/>
        <v>18.5</v>
      </c>
      <c r="B42">
        <f t="shared" si="0"/>
        <v>0.29099999999999998</v>
      </c>
      <c r="C42">
        <f t="shared" si="1"/>
        <v>15.363</v>
      </c>
      <c r="D42">
        <f t="shared" si="5"/>
        <v>0.30199999999999999</v>
      </c>
      <c r="E42">
        <f t="shared" si="2"/>
        <v>15.363</v>
      </c>
      <c r="F42">
        <f t="shared" si="4"/>
        <v>34.661034096525171</v>
      </c>
      <c r="G42">
        <f t="shared" si="3"/>
        <v>2.6348744999999995E-3</v>
      </c>
      <c r="K42">
        <v>15.837</v>
      </c>
      <c r="L42">
        <v>19</v>
      </c>
      <c r="M42">
        <v>0.30099999999999999</v>
      </c>
      <c r="N42">
        <v>40.273000000000003</v>
      </c>
      <c r="O42">
        <v>3.0000000000000001E-3</v>
      </c>
    </row>
    <row r="43" spans="1:15" x14ac:dyDescent="0.25">
      <c r="A43">
        <f t="shared" si="0"/>
        <v>19</v>
      </c>
      <c r="B43">
        <f t="shared" si="0"/>
        <v>0.30099999999999999</v>
      </c>
      <c r="C43">
        <f t="shared" si="1"/>
        <v>15.837</v>
      </c>
      <c r="D43">
        <f t="shared" si="5"/>
        <v>0.312</v>
      </c>
      <c r="E43">
        <f t="shared" si="2"/>
        <v>15.837</v>
      </c>
      <c r="F43">
        <f t="shared" si="4"/>
        <v>35.729185730284534</v>
      </c>
      <c r="G43">
        <f t="shared" si="3"/>
        <v>2.7221219999999996E-3</v>
      </c>
      <c r="K43">
        <v>16.303000000000001</v>
      </c>
      <c r="L43">
        <v>19.5</v>
      </c>
      <c r="M43">
        <v>0.31</v>
      </c>
      <c r="N43">
        <v>41.457999999999998</v>
      </c>
      <c r="O43">
        <v>3.0000000000000001E-3</v>
      </c>
    </row>
    <row r="44" spans="1:15" x14ac:dyDescent="0.25">
      <c r="A44">
        <f t="shared" si="0"/>
        <v>19.5</v>
      </c>
      <c r="B44">
        <f t="shared" si="0"/>
        <v>0.31</v>
      </c>
      <c r="C44">
        <f t="shared" si="1"/>
        <v>16.303000000000001</v>
      </c>
      <c r="D44">
        <f t="shared" si="5"/>
        <v>0.32100000000000001</v>
      </c>
      <c r="E44">
        <f t="shared" si="2"/>
        <v>16.303000000000001</v>
      </c>
      <c r="F44">
        <f t="shared" si="4"/>
        <v>36.779367327182527</v>
      </c>
      <c r="G44">
        <f t="shared" si="3"/>
        <v>2.8006447500000002E-3</v>
      </c>
      <c r="K44">
        <v>16.803000000000001</v>
      </c>
      <c r="L44">
        <v>20</v>
      </c>
      <c r="M44">
        <v>0.31900000000000001</v>
      </c>
      <c r="N44">
        <v>42.731000000000002</v>
      </c>
      <c r="O44">
        <v>3.0000000000000001E-3</v>
      </c>
    </row>
    <row r="45" spans="1:15" x14ac:dyDescent="0.25">
      <c r="A45">
        <f t="shared" si="0"/>
        <v>20</v>
      </c>
      <c r="B45">
        <f t="shared" si="0"/>
        <v>0.31900000000000001</v>
      </c>
      <c r="C45">
        <f t="shared" si="1"/>
        <v>16.803000000000001</v>
      </c>
      <c r="D45">
        <f t="shared" si="5"/>
        <v>0.33</v>
      </c>
      <c r="E45">
        <f t="shared" si="2"/>
        <v>16.803000000000001</v>
      </c>
      <c r="F45">
        <f t="shared" si="4"/>
        <v>37.906207943742395</v>
      </c>
      <c r="G45">
        <f t="shared" si="3"/>
        <v>2.8791674999999999E-3</v>
      </c>
      <c r="K45">
        <v>17.254999999999999</v>
      </c>
      <c r="L45">
        <v>20.5</v>
      </c>
      <c r="M45">
        <v>0.32800000000000001</v>
      </c>
      <c r="N45">
        <v>43.881</v>
      </c>
      <c r="O45">
        <v>3.0000000000000001E-3</v>
      </c>
    </row>
    <row r="46" spans="1:15" x14ac:dyDescent="0.25">
      <c r="A46">
        <f t="shared" si="0"/>
        <v>20.5</v>
      </c>
      <c r="B46">
        <f t="shared" si="0"/>
        <v>0.32800000000000001</v>
      </c>
      <c r="C46">
        <f t="shared" si="1"/>
        <v>17.254999999999999</v>
      </c>
      <c r="D46">
        <f t="shared" si="5"/>
        <v>0.33900000000000002</v>
      </c>
      <c r="E46">
        <f t="shared" si="2"/>
        <v>17.254999999999999</v>
      </c>
      <c r="F46">
        <f t="shared" si="4"/>
        <v>38.924722790770865</v>
      </c>
      <c r="G46">
        <f t="shared" si="3"/>
        <v>2.9576902500000001E-3</v>
      </c>
      <c r="K46">
        <v>17.716000000000001</v>
      </c>
      <c r="L46">
        <v>21</v>
      </c>
      <c r="M46">
        <v>0.33700000000000002</v>
      </c>
      <c r="N46">
        <v>45.052999999999997</v>
      </c>
      <c r="O46">
        <v>3.0000000000000001E-3</v>
      </c>
    </row>
    <row r="47" spans="1:15" x14ac:dyDescent="0.25">
      <c r="A47">
        <f t="shared" si="0"/>
        <v>21</v>
      </c>
      <c r="B47">
        <f t="shared" si="0"/>
        <v>0.33700000000000002</v>
      </c>
      <c r="C47">
        <f t="shared" si="1"/>
        <v>17.716000000000001</v>
      </c>
      <c r="D47">
        <f t="shared" si="5"/>
        <v>0.34800000000000003</v>
      </c>
      <c r="E47">
        <f t="shared" si="2"/>
        <v>17.716000000000001</v>
      </c>
      <c r="F47">
        <f t="shared" si="4"/>
        <v>39.963503211814484</v>
      </c>
      <c r="G47">
        <f t="shared" si="3"/>
        <v>3.0362130000000003E-3</v>
      </c>
      <c r="K47">
        <v>18.204999999999998</v>
      </c>
      <c r="L47">
        <v>21.5</v>
      </c>
      <c r="M47">
        <v>0.34599999999999997</v>
      </c>
      <c r="N47">
        <v>46.295000000000002</v>
      </c>
      <c r="O47">
        <v>3.0000000000000001E-3</v>
      </c>
    </row>
    <row r="48" spans="1:15" x14ac:dyDescent="0.25">
      <c r="A48">
        <f t="shared" si="0"/>
        <v>21.5</v>
      </c>
      <c r="B48">
        <f t="shared" si="0"/>
        <v>0.34599999999999997</v>
      </c>
      <c r="C48">
        <f t="shared" si="1"/>
        <v>18.204999999999998</v>
      </c>
      <c r="D48">
        <f t="shared" si="5"/>
        <v>0.35699999999999998</v>
      </c>
      <c r="E48">
        <f t="shared" si="2"/>
        <v>18.204999999999998</v>
      </c>
      <c r="F48">
        <f t="shared" si="4"/>
        <v>41.065408032690712</v>
      </c>
      <c r="G48">
        <f t="shared" si="3"/>
        <v>3.11473575E-3</v>
      </c>
      <c r="K48">
        <v>18.678000000000001</v>
      </c>
      <c r="L48">
        <v>22</v>
      </c>
      <c r="M48">
        <v>0.35599999999999998</v>
      </c>
      <c r="N48">
        <v>47.499000000000002</v>
      </c>
      <c r="O48">
        <v>3.0000000000000001E-3</v>
      </c>
    </row>
    <row r="49" spans="1:15" x14ac:dyDescent="0.25">
      <c r="A49">
        <f t="shared" si="0"/>
        <v>22</v>
      </c>
      <c r="B49">
        <f t="shared" si="0"/>
        <v>0.35599999999999998</v>
      </c>
      <c r="C49">
        <f t="shared" si="1"/>
        <v>18.678000000000001</v>
      </c>
      <c r="D49">
        <f t="shared" si="5"/>
        <v>0.36699999999999999</v>
      </c>
      <c r="E49">
        <f t="shared" si="2"/>
        <v>18.678000000000001</v>
      </c>
      <c r="F49">
        <f t="shared" si="4"/>
        <v>42.131055425967283</v>
      </c>
      <c r="G49">
        <f t="shared" si="3"/>
        <v>3.2019832500000001E-3</v>
      </c>
      <c r="K49">
        <v>19.143999999999998</v>
      </c>
      <c r="L49">
        <v>22.5</v>
      </c>
      <c r="M49">
        <v>0.36499999999999999</v>
      </c>
      <c r="N49">
        <v>48.685000000000002</v>
      </c>
      <c r="O49">
        <v>3.0000000000000001E-3</v>
      </c>
    </row>
    <row r="50" spans="1:15" x14ac:dyDescent="0.25">
      <c r="A50">
        <f t="shared" si="0"/>
        <v>22.5</v>
      </c>
      <c r="B50">
        <f t="shared" si="0"/>
        <v>0.36499999999999999</v>
      </c>
      <c r="C50">
        <f t="shared" si="1"/>
        <v>19.143999999999998</v>
      </c>
      <c r="D50">
        <f t="shared" si="5"/>
        <v>0.376</v>
      </c>
      <c r="E50">
        <f t="shared" si="2"/>
        <v>19.143999999999998</v>
      </c>
      <c r="F50">
        <f t="shared" si="4"/>
        <v>43.181009345167375</v>
      </c>
      <c r="G50">
        <f t="shared" si="3"/>
        <v>3.2805060000000003E-3</v>
      </c>
      <c r="K50">
        <v>19.61</v>
      </c>
      <c r="L50">
        <v>23</v>
      </c>
      <c r="M50">
        <v>0.374</v>
      </c>
      <c r="N50">
        <v>49.87</v>
      </c>
      <c r="O50">
        <v>3.0000000000000001E-3</v>
      </c>
    </row>
    <row r="51" spans="1:15" x14ac:dyDescent="0.25">
      <c r="A51">
        <f t="shared" si="0"/>
        <v>23</v>
      </c>
      <c r="B51">
        <f t="shared" si="0"/>
        <v>0.374</v>
      </c>
      <c r="C51">
        <f t="shared" si="1"/>
        <v>19.61</v>
      </c>
      <c r="D51">
        <f t="shared" si="5"/>
        <v>0.38500000000000001</v>
      </c>
      <c r="E51">
        <f t="shared" si="2"/>
        <v>19.61</v>
      </c>
      <c r="F51">
        <f t="shared" si="4"/>
        <v>44.230932752838029</v>
      </c>
      <c r="G51">
        <f t="shared" si="3"/>
        <v>3.3590287500000001E-3</v>
      </c>
      <c r="K51">
        <v>20.088999999999999</v>
      </c>
      <c r="L51">
        <v>23.5</v>
      </c>
      <c r="M51">
        <v>0.38300000000000001</v>
      </c>
      <c r="N51">
        <v>51.085999999999999</v>
      </c>
      <c r="O51">
        <v>3.0000000000000001E-3</v>
      </c>
    </row>
    <row r="52" spans="1:15" x14ac:dyDescent="0.25">
      <c r="A52">
        <f t="shared" si="0"/>
        <v>23.5</v>
      </c>
      <c r="B52">
        <f t="shared" si="0"/>
        <v>0.38300000000000001</v>
      </c>
      <c r="C52">
        <f t="shared" si="1"/>
        <v>20.088999999999999</v>
      </c>
      <c r="D52">
        <f t="shared" si="5"/>
        <v>0.39400000000000002</v>
      </c>
      <c r="E52">
        <f t="shared" si="2"/>
        <v>20.088999999999999</v>
      </c>
      <c r="F52">
        <f t="shared" si="4"/>
        <v>45.310148685468839</v>
      </c>
      <c r="G52">
        <f t="shared" si="3"/>
        <v>3.4375515000000002E-3</v>
      </c>
      <c r="K52">
        <v>20.56</v>
      </c>
      <c r="L52">
        <v>24</v>
      </c>
      <c r="M52">
        <v>0.39200000000000002</v>
      </c>
      <c r="N52">
        <v>52.284999999999997</v>
      </c>
      <c r="O52">
        <v>4.0000000000000001E-3</v>
      </c>
    </row>
    <row r="53" spans="1:15" x14ac:dyDescent="0.25">
      <c r="A53">
        <f t="shared" si="0"/>
        <v>24</v>
      </c>
      <c r="B53">
        <f t="shared" si="0"/>
        <v>0.39200000000000002</v>
      </c>
      <c r="C53">
        <f t="shared" si="1"/>
        <v>20.56</v>
      </c>
      <c r="D53">
        <f t="shared" si="5"/>
        <v>0.40300000000000002</v>
      </c>
      <c r="E53">
        <f t="shared" si="2"/>
        <v>20.56</v>
      </c>
      <c r="F53">
        <f t="shared" si="4"/>
        <v>46.371293144494089</v>
      </c>
      <c r="G53">
        <f t="shared" si="3"/>
        <v>3.5160742500000004E-3</v>
      </c>
      <c r="K53">
        <v>21.030999999999999</v>
      </c>
      <c r="L53">
        <v>24.5</v>
      </c>
      <c r="M53">
        <v>0.40100000000000002</v>
      </c>
      <c r="N53">
        <v>53.482999999999997</v>
      </c>
      <c r="O53">
        <v>4.0000000000000001E-3</v>
      </c>
    </row>
    <row r="54" spans="1:15" x14ac:dyDescent="0.25">
      <c r="A54">
        <f t="shared" si="0"/>
        <v>24.5</v>
      </c>
      <c r="B54">
        <f t="shared" si="0"/>
        <v>0.40100000000000002</v>
      </c>
      <c r="C54">
        <f t="shared" si="1"/>
        <v>21.030999999999999</v>
      </c>
      <c r="D54">
        <f t="shared" si="5"/>
        <v>0.41200000000000003</v>
      </c>
      <c r="E54">
        <f t="shared" si="2"/>
        <v>21.030999999999999</v>
      </c>
      <c r="F54">
        <f t="shared" si="4"/>
        <v>47.432412305016861</v>
      </c>
      <c r="G54">
        <f t="shared" si="3"/>
        <v>3.5945970000000006E-3</v>
      </c>
      <c r="K54">
        <v>21.492999999999999</v>
      </c>
      <c r="L54">
        <v>25</v>
      </c>
      <c r="M54">
        <v>0.41099999999999998</v>
      </c>
      <c r="N54">
        <v>54.655999999999999</v>
      </c>
      <c r="O54">
        <v>4.0000000000000001E-3</v>
      </c>
    </row>
    <row r="55" spans="1:15" s="3" customFormat="1" x14ac:dyDescent="0.25">
      <c r="A55">
        <f t="shared" si="0"/>
        <v>25</v>
      </c>
      <c r="B55">
        <f t="shared" si="0"/>
        <v>0.41099999999999998</v>
      </c>
      <c r="C55">
        <f t="shared" si="1"/>
        <v>21.492999999999999</v>
      </c>
      <c r="D55">
        <f t="shared" si="5"/>
        <v>0.42199999999999999</v>
      </c>
      <c r="E55" s="3">
        <f t="shared" si="2"/>
        <v>21.492999999999999</v>
      </c>
      <c r="F55" s="3">
        <f t="shared" si="4"/>
        <v>48.473081448028275</v>
      </c>
      <c r="G55" s="3">
        <f t="shared" si="3"/>
        <v>3.6818444999999998E-3</v>
      </c>
      <c r="K55" s="3">
        <v>21.966999999999999</v>
      </c>
      <c r="L55" s="3">
        <v>25.5</v>
      </c>
      <c r="M55" s="3">
        <v>0.42</v>
      </c>
      <c r="N55" s="3">
        <v>55.863</v>
      </c>
      <c r="O55" s="3">
        <v>4.0000000000000001E-3</v>
      </c>
    </row>
    <row r="56" spans="1:15" x14ac:dyDescent="0.25">
      <c r="A56">
        <f t="shared" si="0"/>
        <v>25.5</v>
      </c>
      <c r="B56">
        <f t="shared" si="0"/>
        <v>0.42</v>
      </c>
      <c r="C56">
        <f t="shared" si="1"/>
        <v>21.966999999999999</v>
      </c>
      <c r="D56">
        <f t="shared" si="5"/>
        <v>0.43099999999999999</v>
      </c>
      <c r="E56">
        <f t="shared" si="2"/>
        <v>21.966999999999999</v>
      </c>
      <c r="F56">
        <f t="shared" si="4"/>
        <v>49.540922563189163</v>
      </c>
      <c r="G56">
        <f t="shared" si="3"/>
        <v>3.7603672499999996E-3</v>
      </c>
      <c r="K56">
        <v>22.443999999999999</v>
      </c>
      <c r="L56">
        <v>26</v>
      </c>
      <c r="M56">
        <v>0.42899999999999999</v>
      </c>
      <c r="N56">
        <v>57.075000000000003</v>
      </c>
      <c r="O56">
        <v>4.0000000000000001E-3</v>
      </c>
    </row>
    <row r="57" spans="1:15" x14ac:dyDescent="0.25">
      <c r="A57">
        <f t="shared" si="0"/>
        <v>26</v>
      </c>
      <c r="B57">
        <f t="shared" si="0"/>
        <v>0.42899999999999999</v>
      </c>
      <c r="C57">
        <f t="shared" si="1"/>
        <v>22.443999999999999</v>
      </c>
      <c r="D57">
        <f t="shared" si="5"/>
        <v>0.44</v>
      </c>
      <c r="E57">
        <f t="shared" si="2"/>
        <v>22.443999999999999</v>
      </c>
      <c r="F57">
        <f t="shared" si="4"/>
        <v>50.615509591603875</v>
      </c>
      <c r="G57">
        <f t="shared" si="3"/>
        <v>3.8388900000000002E-3</v>
      </c>
      <c r="K57">
        <v>22.914999999999999</v>
      </c>
      <c r="L57">
        <v>26.5</v>
      </c>
      <c r="M57">
        <v>0.438</v>
      </c>
      <c r="N57">
        <v>58.273000000000003</v>
      </c>
      <c r="O57">
        <v>4.0000000000000001E-3</v>
      </c>
    </row>
    <row r="58" spans="1:15" x14ac:dyDescent="0.25">
      <c r="A58">
        <f t="shared" si="0"/>
        <v>26.5</v>
      </c>
      <c r="B58">
        <f t="shared" si="0"/>
        <v>0.438</v>
      </c>
      <c r="C58">
        <f t="shared" si="1"/>
        <v>22.914999999999999</v>
      </c>
      <c r="D58">
        <f t="shared" si="5"/>
        <v>0.44900000000000001</v>
      </c>
      <c r="E58">
        <f t="shared" si="2"/>
        <v>22.914999999999999</v>
      </c>
      <c r="F58">
        <f t="shared" si="4"/>
        <v>51.676547764913366</v>
      </c>
      <c r="G58">
        <f t="shared" si="3"/>
        <v>3.9174127499999999E-3</v>
      </c>
      <c r="K58">
        <v>23.391999999999999</v>
      </c>
      <c r="L58">
        <v>27</v>
      </c>
      <c r="M58">
        <v>0.44700000000000001</v>
      </c>
      <c r="N58">
        <v>59.487000000000002</v>
      </c>
      <c r="O58">
        <v>4.0000000000000001E-3</v>
      </c>
    </row>
    <row r="59" spans="1:15" x14ac:dyDescent="0.25">
      <c r="A59">
        <f t="shared" si="0"/>
        <v>27</v>
      </c>
      <c r="B59">
        <f t="shared" si="0"/>
        <v>0.44700000000000001</v>
      </c>
      <c r="C59">
        <f t="shared" si="1"/>
        <v>23.391999999999999</v>
      </c>
      <c r="D59">
        <f t="shared" si="5"/>
        <v>0.45800000000000002</v>
      </c>
      <c r="E59">
        <f t="shared" si="2"/>
        <v>23.391999999999999</v>
      </c>
      <c r="F59">
        <f t="shared" si="4"/>
        <v>52.751101029579047</v>
      </c>
      <c r="G59">
        <f t="shared" si="3"/>
        <v>3.9959355000000005E-3</v>
      </c>
      <c r="K59">
        <v>23.866</v>
      </c>
      <c r="L59">
        <v>27.5</v>
      </c>
      <c r="M59">
        <v>0.45600000000000002</v>
      </c>
      <c r="N59">
        <v>60.692999999999998</v>
      </c>
      <c r="O59">
        <v>4.0000000000000001E-3</v>
      </c>
    </row>
    <row r="60" spans="1:15" x14ac:dyDescent="0.25">
      <c r="A60">
        <f t="shared" si="0"/>
        <v>27.5</v>
      </c>
      <c r="B60">
        <f t="shared" si="0"/>
        <v>0.45600000000000002</v>
      </c>
      <c r="C60">
        <f t="shared" si="1"/>
        <v>23.866</v>
      </c>
      <c r="D60">
        <f t="shared" si="5"/>
        <v>0.46700000000000003</v>
      </c>
      <c r="E60">
        <f t="shared" si="2"/>
        <v>23.866</v>
      </c>
      <c r="F60">
        <f t="shared" si="4"/>
        <v>53.818875071599976</v>
      </c>
      <c r="G60">
        <f t="shared" si="3"/>
        <v>4.0744582499999994E-3</v>
      </c>
      <c r="K60">
        <v>24.332999999999998</v>
      </c>
      <c r="L60">
        <v>28</v>
      </c>
      <c r="M60">
        <v>0.46600000000000003</v>
      </c>
      <c r="N60">
        <v>61.88</v>
      </c>
      <c r="O60">
        <v>4.0000000000000001E-3</v>
      </c>
    </row>
    <row r="61" spans="1:15" x14ac:dyDescent="0.25">
      <c r="A61">
        <f t="shared" si="0"/>
        <v>28</v>
      </c>
      <c r="B61">
        <f t="shared" si="0"/>
        <v>0.46600000000000003</v>
      </c>
      <c r="C61">
        <f t="shared" si="1"/>
        <v>24.332999999999998</v>
      </c>
      <c r="D61">
        <f t="shared" si="5"/>
        <v>0.47700000000000004</v>
      </c>
      <c r="E61">
        <f t="shared" si="2"/>
        <v>24.332999999999998</v>
      </c>
      <c r="F61">
        <f t="shared" si="4"/>
        <v>54.870728984484529</v>
      </c>
      <c r="G61">
        <f t="shared" si="3"/>
        <v>4.1617057499999995E-3</v>
      </c>
      <c r="K61">
        <v>24.800999999999998</v>
      </c>
      <c r="L61">
        <v>28.5</v>
      </c>
      <c r="M61">
        <v>0.47499999999999998</v>
      </c>
      <c r="N61">
        <v>63.07</v>
      </c>
      <c r="O61">
        <v>4.0000000000000001E-3</v>
      </c>
    </row>
    <row r="62" spans="1:15" x14ac:dyDescent="0.25">
      <c r="A62">
        <f t="shared" si="0"/>
        <v>28.5</v>
      </c>
      <c r="B62">
        <f t="shared" si="0"/>
        <v>0.47499999999999998</v>
      </c>
      <c r="C62">
        <f t="shared" si="1"/>
        <v>24.800999999999998</v>
      </c>
      <c r="D62">
        <f t="shared" si="5"/>
        <v>0.48599999999999999</v>
      </c>
      <c r="E62">
        <f t="shared" si="2"/>
        <v>24.800999999999998</v>
      </c>
      <c r="F62">
        <f t="shared" si="4"/>
        <v>55.924953291583726</v>
      </c>
      <c r="G62">
        <f t="shared" si="3"/>
        <v>4.2402285000000001E-3</v>
      </c>
      <c r="K62">
        <v>25.262</v>
      </c>
      <c r="L62">
        <v>29</v>
      </c>
      <c r="M62">
        <v>0.48399999999999999</v>
      </c>
      <c r="N62">
        <v>64.242999999999995</v>
      </c>
      <c r="O62">
        <v>4.0000000000000001E-3</v>
      </c>
    </row>
    <row r="63" spans="1:15" x14ac:dyDescent="0.25">
      <c r="A63">
        <f t="shared" si="0"/>
        <v>29</v>
      </c>
      <c r="B63">
        <f t="shared" si="0"/>
        <v>0.48399999999999999</v>
      </c>
      <c r="C63">
        <f t="shared" si="1"/>
        <v>25.262</v>
      </c>
      <c r="D63">
        <f t="shared" si="5"/>
        <v>0.495</v>
      </c>
      <c r="E63">
        <f t="shared" si="2"/>
        <v>25.262</v>
      </c>
      <c r="F63">
        <f t="shared" si="4"/>
        <v>56.963385981515231</v>
      </c>
      <c r="G63">
        <f t="shared" si="3"/>
        <v>4.3187512499999999E-3</v>
      </c>
      <c r="K63">
        <v>25.739000000000001</v>
      </c>
      <c r="L63">
        <v>29.5</v>
      </c>
      <c r="M63">
        <v>0.49299999999999999</v>
      </c>
      <c r="N63">
        <v>65.453999999999994</v>
      </c>
      <c r="O63">
        <v>5.0000000000000001E-3</v>
      </c>
    </row>
    <row r="64" spans="1:15" x14ac:dyDescent="0.25">
      <c r="A64">
        <f t="shared" si="0"/>
        <v>29.5</v>
      </c>
      <c r="B64">
        <f t="shared" si="0"/>
        <v>0.49299999999999999</v>
      </c>
      <c r="C64">
        <f t="shared" si="1"/>
        <v>25.739000000000001</v>
      </c>
      <c r="D64">
        <f t="shared" si="5"/>
        <v>0.504</v>
      </c>
      <c r="E64">
        <f t="shared" si="2"/>
        <v>25.739000000000001</v>
      </c>
      <c r="F64">
        <f t="shared" si="4"/>
        <v>58.037891690171058</v>
      </c>
      <c r="G64">
        <f t="shared" si="3"/>
        <v>4.3972739999999996E-3</v>
      </c>
      <c r="K64">
        <v>26.19</v>
      </c>
      <c r="L64">
        <v>30</v>
      </c>
      <c r="M64">
        <v>0.502</v>
      </c>
      <c r="N64">
        <v>66.602000000000004</v>
      </c>
      <c r="O64">
        <v>5.0000000000000001E-3</v>
      </c>
    </row>
    <row r="65" spans="1:15" x14ac:dyDescent="0.25">
      <c r="A65">
        <f t="shared" si="0"/>
        <v>30</v>
      </c>
      <c r="B65">
        <f t="shared" si="0"/>
        <v>0.502</v>
      </c>
      <c r="C65">
        <f t="shared" si="1"/>
        <v>26.19</v>
      </c>
      <c r="D65">
        <f t="shared" si="5"/>
        <v>0.51300000000000001</v>
      </c>
      <c r="E65">
        <f t="shared" si="2"/>
        <v>26.19</v>
      </c>
      <c r="F65">
        <f t="shared" si="4"/>
        <v>59.053767869603981</v>
      </c>
      <c r="G65">
        <f t="shared" si="3"/>
        <v>4.4757967500000002E-3</v>
      </c>
      <c r="K65">
        <v>26.661000000000001</v>
      </c>
      <c r="L65">
        <v>30.5</v>
      </c>
      <c r="M65">
        <v>0.51100000000000001</v>
      </c>
      <c r="N65">
        <v>67.801000000000002</v>
      </c>
      <c r="O65">
        <v>5.0000000000000001E-3</v>
      </c>
    </row>
    <row r="66" spans="1:15" x14ac:dyDescent="0.25">
      <c r="A66">
        <f t="shared" si="0"/>
        <v>30.5</v>
      </c>
      <c r="B66">
        <f t="shared" si="0"/>
        <v>0.51100000000000001</v>
      </c>
      <c r="C66">
        <f t="shared" si="1"/>
        <v>26.661000000000001</v>
      </c>
      <c r="D66">
        <f t="shared" si="5"/>
        <v>0.52200000000000002</v>
      </c>
      <c r="E66">
        <f t="shared" si="2"/>
        <v>26.661000000000001</v>
      </c>
      <c r="F66">
        <f t="shared" si="4"/>
        <v>60.114739519496368</v>
      </c>
      <c r="G66">
        <f t="shared" si="3"/>
        <v>4.5543195E-3</v>
      </c>
      <c r="K66">
        <v>27.132999999999999</v>
      </c>
      <c r="L66">
        <v>31</v>
      </c>
      <c r="M66">
        <v>0.52100000000000002</v>
      </c>
      <c r="N66">
        <v>69</v>
      </c>
      <c r="O66">
        <v>5.0000000000000001E-3</v>
      </c>
    </row>
    <row r="67" spans="1:15" x14ac:dyDescent="0.25">
      <c r="A67">
        <f t="shared" si="0"/>
        <v>31</v>
      </c>
      <c r="B67">
        <f t="shared" si="0"/>
        <v>0.52100000000000002</v>
      </c>
      <c r="C67">
        <f t="shared" si="1"/>
        <v>27.132999999999999</v>
      </c>
      <c r="D67">
        <f t="shared" si="5"/>
        <v>0.53200000000000003</v>
      </c>
      <c r="E67">
        <f t="shared" si="2"/>
        <v>27.132999999999999</v>
      </c>
      <c r="F67">
        <f t="shared" si="4"/>
        <v>61.177853885308473</v>
      </c>
      <c r="G67">
        <f t="shared" si="3"/>
        <v>4.6415670000000001E-3</v>
      </c>
      <c r="K67">
        <v>27.59</v>
      </c>
      <c r="L67">
        <v>31.5</v>
      </c>
      <c r="M67">
        <v>0.53</v>
      </c>
      <c r="N67">
        <v>70.162999999999997</v>
      </c>
      <c r="O67">
        <v>5.0000000000000001E-3</v>
      </c>
    </row>
    <row r="68" spans="1:15" x14ac:dyDescent="0.25">
      <c r="A68">
        <f t="shared" si="0"/>
        <v>31.5</v>
      </c>
      <c r="B68">
        <f t="shared" si="0"/>
        <v>0.53</v>
      </c>
      <c r="C68">
        <f t="shared" si="1"/>
        <v>27.59</v>
      </c>
      <c r="D68">
        <f t="shared" si="5"/>
        <v>0.54100000000000004</v>
      </c>
      <c r="E68">
        <f t="shared" si="2"/>
        <v>27.59</v>
      </c>
      <c r="F68">
        <f t="shared" si="4"/>
        <v>62.207264195613718</v>
      </c>
      <c r="G68">
        <f t="shared" si="3"/>
        <v>4.7200897500000007E-3</v>
      </c>
      <c r="K68">
        <v>28.05</v>
      </c>
      <c r="L68">
        <v>32</v>
      </c>
      <c r="M68">
        <v>0.53900000000000003</v>
      </c>
      <c r="N68">
        <v>71.331999999999994</v>
      </c>
      <c r="O68">
        <v>5.0000000000000001E-3</v>
      </c>
    </row>
    <row r="69" spans="1:15" x14ac:dyDescent="0.25">
      <c r="A69">
        <f t="shared" si="0"/>
        <v>32</v>
      </c>
      <c r="B69">
        <f t="shared" si="0"/>
        <v>0.53900000000000003</v>
      </c>
      <c r="C69">
        <f t="shared" si="1"/>
        <v>28.05</v>
      </c>
      <c r="D69">
        <f t="shared" si="5"/>
        <v>0.55000000000000004</v>
      </c>
      <c r="E69">
        <f t="shared" si="2"/>
        <v>28.05</v>
      </c>
      <c r="F69">
        <f t="shared" si="4"/>
        <v>63.243443687606906</v>
      </c>
      <c r="G69">
        <f t="shared" si="3"/>
        <v>4.7986125000000004E-3</v>
      </c>
      <c r="K69">
        <v>28.544</v>
      </c>
      <c r="L69">
        <v>32.5</v>
      </c>
      <c r="M69">
        <v>0.54800000000000004</v>
      </c>
      <c r="N69">
        <v>72.587000000000003</v>
      </c>
      <c r="O69">
        <v>5.0000000000000001E-3</v>
      </c>
    </row>
    <row r="70" spans="1:15" x14ac:dyDescent="0.25">
      <c r="A70">
        <f t="shared" si="0"/>
        <v>32.5</v>
      </c>
      <c r="B70">
        <f t="shared" si="0"/>
        <v>0.54800000000000004</v>
      </c>
      <c r="C70">
        <f t="shared" si="1"/>
        <v>28.544</v>
      </c>
      <c r="D70">
        <f t="shared" si="5"/>
        <v>0.55900000000000005</v>
      </c>
      <c r="E70">
        <f t="shared" si="2"/>
        <v>28.544</v>
      </c>
      <c r="F70">
        <f t="shared" si="4"/>
        <v>64.35628760964849</v>
      </c>
      <c r="G70">
        <f t="shared" si="3"/>
        <v>4.8771352500000002E-3</v>
      </c>
      <c r="K70">
        <v>29.007999999999999</v>
      </c>
      <c r="L70">
        <v>33</v>
      </c>
      <c r="M70">
        <v>0.55700000000000005</v>
      </c>
      <c r="N70">
        <v>73.768000000000001</v>
      </c>
      <c r="O70">
        <v>5.0000000000000001E-3</v>
      </c>
    </row>
    <row r="71" spans="1:15" x14ac:dyDescent="0.25">
      <c r="A71">
        <f t="shared" si="0"/>
        <v>33</v>
      </c>
      <c r="B71">
        <f t="shared" si="0"/>
        <v>0.55700000000000005</v>
      </c>
      <c r="C71">
        <f t="shared" si="1"/>
        <v>29.007999999999999</v>
      </c>
      <c r="D71">
        <f t="shared" si="5"/>
        <v>0.56800000000000006</v>
      </c>
      <c r="E71">
        <f t="shared" si="2"/>
        <v>29.007999999999999</v>
      </c>
      <c r="F71">
        <f t="shared" si="4"/>
        <v>65.401500018086793</v>
      </c>
      <c r="G71">
        <f t="shared" si="3"/>
        <v>4.9556580000000008E-3</v>
      </c>
      <c r="K71">
        <v>29.466000000000001</v>
      </c>
      <c r="L71">
        <v>33.5</v>
      </c>
      <c r="M71">
        <v>0.56599999999999995</v>
      </c>
      <c r="N71">
        <v>74.933000000000007</v>
      </c>
      <c r="O71">
        <v>5.0000000000000001E-3</v>
      </c>
    </row>
    <row r="72" spans="1:15" x14ac:dyDescent="0.25">
      <c r="A72">
        <f t="shared" ref="A72:B135" si="6">L71</f>
        <v>33.5</v>
      </c>
      <c r="B72">
        <f t="shared" si="6"/>
        <v>0.56599999999999995</v>
      </c>
      <c r="C72">
        <f t="shared" ref="C72:C135" si="7">K71</f>
        <v>29.466000000000001</v>
      </c>
      <c r="D72">
        <f t="shared" si="5"/>
        <v>0.57699999999999996</v>
      </c>
      <c r="E72">
        <f t="shared" ref="E72:E135" si="8">ABS(C72)</f>
        <v>29.466000000000001</v>
      </c>
      <c r="F72">
        <f t="shared" si="4"/>
        <v>66.433195442934519</v>
      </c>
      <c r="G72">
        <f t="shared" ref="G72:G135" si="9">6*D72*$C$3/$E$3^2</f>
        <v>5.0341807499999988E-3</v>
      </c>
      <c r="K72">
        <v>29.914000000000001</v>
      </c>
      <c r="L72">
        <v>34</v>
      </c>
      <c r="M72">
        <v>0.57599999999999996</v>
      </c>
      <c r="N72">
        <v>76.070999999999998</v>
      </c>
      <c r="O72">
        <v>5.0000000000000001E-3</v>
      </c>
    </row>
    <row r="73" spans="1:15" x14ac:dyDescent="0.25">
      <c r="A73">
        <f t="shared" si="6"/>
        <v>34</v>
      </c>
      <c r="B73">
        <f t="shared" si="6"/>
        <v>0.57599999999999996</v>
      </c>
      <c r="C73">
        <f t="shared" si="7"/>
        <v>29.914000000000001</v>
      </c>
      <c r="D73">
        <f t="shared" si="5"/>
        <v>0.58699999999999997</v>
      </c>
      <c r="E73">
        <f t="shared" si="8"/>
        <v>29.914000000000001</v>
      </c>
      <c r="F73">
        <f t="shared" ref="F73:F136" si="10">(3*E73*$E$3/(2*$B$3*$C$3^2))*(1+6*(D73/$E$3)^2-4*($C$3/$E$3)*(D73/$E$3))</f>
        <v>67.442262341303035</v>
      </c>
      <c r="G73">
        <f t="shared" si="9"/>
        <v>5.1214282499999998E-3</v>
      </c>
      <c r="K73">
        <v>30.378</v>
      </c>
      <c r="L73">
        <v>34.5</v>
      </c>
      <c r="M73">
        <v>0.58499999999999996</v>
      </c>
      <c r="N73">
        <v>77.251999999999995</v>
      </c>
      <c r="O73">
        <v>5.0000000000000001E-3</v>
      </c>
    </row>
    <row r="74" spans="1:15" x14ac:dyDescent="0.25">
      <c r="A74">
        <f t="shared" si="6"/>
        <v>34.5</v>
      </c>
      <c r="B74">
        <f t="shared" si="6"/>
        <v>0.58499999999999996</v>
      </c>
      <c r="C74">
        <f t="shared" si="7"/>
        <v>30.378</v>
      </c>
      <c r="D74">
        <f t="shared" si="5"/>
        <v>0.59599999999999997</v>
      </c>
      <c r="E74">
        <f t="shared" si="8"/>
        <v>30.378</v>
      </c>
      <c r="F74">
        <f t="shared" si="10"/>
        <v>68.48751557993296</v>
      </c>
      <c r="G74">
        <f t="shared" si="9"/>
        <v>5.1999509999999995E-3</v>
      </c>
      <c r="K74">
        <v>30.849</v>
      </c>
      <c r="L74">
        <v>35</v>
      </c>
      <c r="M74">
        <v>0.59399999999999997</v>
      </c>
      <c r="N74">
        <v>78.448999999999998</v>
      </c>
      <c r="O74">
        <v>5.0000000000000001E-3</v>
      </c>
    </row>
    <row r="75" spans="1:15" x14ac:dyDescent="0.25">
      <c r="A75">
        <f t="shared" si="6"/>
        <v>35</v>
      </c>
      <c r="B75">
        <f t="shared" si="6"/>
        <v>0.59399999999999997</v>
      </c>
      <c r="C75">
        <f t="shared" si="7"/>
        <v>30.849</v>
      </c>
      <c r="D75">
        <f t="shared" ref="D75:D138" si="11">B75-$B$9</f>
        <v>0.60499999999999998</v>
      </c>
      <c r="E75">
        <f t="shared" si="8"/>
        <v>30.849</v>
      </c>
      <c r="F75">
        <f t="shared" si="10"/>
        <v>69.54856649097708</v>
      </c>
      <c r="G75">
        <f t="shared" si="9"/>
        <v>5.2784737500000001E-3</v>
      </c>
      <c r="K75">
        <v>31.306999999999999</v>
      </c>
      <c r="L75">
        <v>35.5</v>
      </c>
      <c r="M75">
        <v>0.60299999999999998</v>
      </c>
      <c r="N75">
        <v>79.613</v>
      </c>
      <c r="O75">
        <v>6.0000000000000001E-3</v>
      </c>
    </row>
    <row r="76" spans="1:15" x14ac:dyDescent="0.25">
      <c r="A76">
        <f t="shared" si="6"/>
        <v>35.5</v>
      </c>
      <c r="B76">
        <f t="shared" si="6"/>
        <v>0.60299999999999998</v>
      </c>
      <c r="C76">
        <f t="shared" si="7"/>
        <v>31.306999999999999</v>
      </c>
      <c r="D76">
        <f t="shared" si="11"/>
        <v>0.61399999999999999</v>
      </c>
      <c r="E76">
        <f t="shared" si="8"/>
        <v>31.306999999999999</v>
      </c>
      <c r="F76">
        <f t="shared" si="10"/>
        <v>70.580327286455613</v>
      </c>
      <c r="G76">
        <f t="shared" si="9"/>
        <v>5.3569964999999999E-3</v>
      </c>
      <c r="K76">
        <v>31.765000000000001</v>
      </c>
      <c r="L76">
        <v>36</v>
      </c>
      <c r="M76">
        <v>0.61199999999999999</v>
      </c>
      <c r="N76">
        <v>80.78</v>
      </c>
      <c r="O76">
        <v>6.0000000000000001E-3</v>
      </c>
    </row>
    <row r="77" spans="1:15" x14ac:dyDescent="0.25">
      <c r="A77">
        <f t="shared" si="6"/>
        <v>36</v>
      </c>
      <c r="B77">
        <f t="shared" si="6"/>
        <v>0.61199999999999999</v>
      </c>
      <c r="C77">
        <f t="shared" si="7"/>
        <v>31.765000000000001</v>
      </c>
      <c r="D77">
        <f t="shared" si="11"/>
        <v>0.623</v>
      </c>
      <c r="E77">
        <f t="shared" si="8"/>
        <v>31.765000000000001</v>
      </c>
      <c r="F77">
        <f t="shared" si="10"/>
        <v>71.612108486866944</v>
      </c>
      <c r="G77">
        <f t="shared" si="9"/>
        <v>5.4355192500000005E-3</v>
      </c>
      <c r="K77">
        <v>32.228000000000002</v>
      </c>
      <c r="L77">
        <v>36.5</v>
      </c>
      <c r="M77">
        <v>0.621</v>
      </c>
      <c r="N77">
        <v>81.956999999999994</v>
      </c>
      <c r="O77">
        <v>6.0000000000000001E-3</v>
      </c>
    </row>
    <row r="78" spans="1:15" x14ac:dyDescent="0.25">
      <c r="A78">
        <f t="shared" si="6"/>
        <v>36.5</v>
      </c>
      <c r="B78">
        <f t="shared" si="6"/>
        <v>0.621</v>
      </c>
      <c r="C78">
        <f t="shared" si="7"/>
        <v>32.228000000000002</v>
      </c>
      <c r="D78">
        <f t="shared" si="11"/>
        <v>0.63200000000000001</v>
      </c>
      <c r="E78">
        <f t="shared" si="8"/>
        <v>32.228000000000002</v>
      </c>
      <c r="F78">
        <f t="shared" si="10"/>
        <v>72.655184037172447</v>
      </c>
      <c r="G78">
        <f t="shared" si="9"/>
        <v>5.5140420000000002E-3</v>
      </c>
      <c r="K78">
        <v>32.691000000000003</v>
      </c>
      <c r="L78">
        <v>37</v>
      </c>
      <c r="M78">
        <v>0.63100000000000001</v>
      </c>
      <c r="N78">
        <v>83.132999999999996</v>
      </c>
      <c r="O78">
        <v>6.0000000000000001E-3</v>
      </c>
    </row>
    <row r="79" spans="1:15" x14ac:dyDescent="0.25">
      <c r="A79">
        <f t="shared" si="6"/>
        <v>37</v>
      </c>
      <c r="B79">
        <f t="shared" si="6"/>
        <v>0.63100000000000001</v>
      </c>
      <c r="C79">
        <f t="shared" si="7"/>
        <v>32.691000000000003</v>
      </c>
      <c r="D79">
        <f t="shared" si="11"/>
        <v>0.64200000000000002</v>
      </c>
      <c r="E79">
        <f t="shared" si="8"/>
        <v>32.691000000000003</v>
      </c>
      <c r="F79">
        <f t="shared" si="10"/>
        <v>73.698209304509575</v>
      </c>
      <c r="G79">
        <f t="shared" si="9"/>
        <v>5.6012895000000004E-3</v>
      </c>
      <c r="K79">
        <v>33.142000000000003</v>
      </c>
      <c r="L79">
        <v>37.5</v>
      </c>
      <c r="M79">
        <v>0.64</v>
      </c>
      <c r="N79">
        <v>84.28</v>
      </c>
      <c r="O79">
        <v>6.0000000000000001E-3</v>
      </c>
    </row>
    <row r="80" spans="1:15" x14ac:dyDescent="0.25">
      <c r="A80">
        <f t="shared" si="6"/>
        <v>37.5</v>
      </c>
      <c r="B80">
        <f t="shared" si="6"/>
        <v>0.64</v>
      </c>
      <c r="C80">
        <f t="shared" si="7"/>
        <v>33.142000000000003</v>
      </c>
      <c r="D80">
        <f t="shared" si="11"/>
        <v>0.65100000000000002</v>
      </c>
      <c r="E80">
        <f t="shared" si="8"/>
        <v>33.142000000000003</v>
      </c>
      <c r="F80">
        <f t="shared" si="10"/>
        <v>74.714286271202241</v>
      </c>
      <c r="G80">
        <f t="shared" si="9"/>
        <v>5.6798122500000001E-3</v>
      </c>
      <c r="K80">
        <v>33.616</v>
      </c>
      <c r="L80">
        <v>38</v>
      </c>
      <c r="M80">
        <v>0.64900000000000002</v>
      </c>
      <c r="N80">
        <v>85.484999999999999</v>
      </c>
      <c r="O80">
        <v>6.0000000000000001E-3</v>
      </c>
    </row>
    <row r="81" spans="1:15" x14ac:dyDescent="0.25">
      <c r="A81">
        <f t="shared" si="6"/>
        <v>38</v>
      </c>
      <c r="B81">
        <f t="shared" si="6"/>
        <v>0.64900000000000002</v>
      </c>
      <c r="C81">
        <f t="shared" si="7"/>
        <v>33.616</v>
      </c>
      <c r="D81">
        <f t="shared" si="11"/>
        <v>0.66</v>
      </c>
      <c r="E81">
        <f t="shared" si="8"/>
        <v>33.616</v>
      </c>
      <c r="F81">
        <f t="shared" si="10"/>
        <v>75.782241654281151</v>
      </c>
      <c r="G81">
        <f t="shared" si="9"/>
        <v>5.7583349999999998E-3</v>
      </c>
      <c r="K81">
        <v>34.06</v>
      </c>
      <c r="L81">
        <v>38.5</v>
      </c>
      <c r="M81">
        <v>0.65800000000000003</v>
      </c>
      <c r="N81">
        <v>86.616</v>
      </c>
      <c r="O81">
        <v>6.0000000000000001E-3</v>
      </c>
    </row>
    <row r="82" spans="1:15" x14ac:dyDescent="0.25">
      <c r="A82">
        <f t="shared" si="6"/>
        <v>38.5</v>
      </c>
      <c r="B82">
        <f t="shared" si="6"/>
        <v>0.65800000000000003</v>
      </c>
      <c r="C82">
        <f t="shared" si="7"/>
        <v>34.06</v>
      </c>
      <c r="D82">
        <f t="shared" si="11"/>
        <v>0.66900000000000004</v>
      </c>
      <c r="E82">
        <f t="shared" si="8"/>
        <v>34.06</v>
      </c>
      <c r="F82">
        <f t="shared" si="10"/>
        <v>76.782596470864178</v>
      </c>
      <c r="G82">
        <f t="shared" si="9"/>
        <v>5.8368577500000005E-3</v>
      </c>
      <c r="K82">
        <v>34.524000000000001</v>
      </c>
      <c r="L82">
        <v>39</v>
      </c>
      <c r="M82">
        <v>0.66700000000000004</v>
      </c>
      <c r="N82">
        <v>87.795000000000002</v>
      </c>
      <c r="O82">
        <v>6.0000000000000001E-3</v>
      </c>
    </row>
    <row r="83" spans="1:15" x14ac:dyDescent="0.25">
      <c r="A83">
        <f t="shared" si="6"/>
        <v>39</v>
      </c>
      <c r="B83">
        <f t="shared" si="6"/>
        <v>0.66700000000000004</v>
      </c>
      <c r="C83">
        <f t="shared" si="7"/>
        <v>34.524000000000001</v>
      </c>
      <c r="D83">
        <f t="shared" si="11"/>
        <v>0.67800000000000005</v>
      </c>
      <c r="E83">
        <f t="shared" si="8"/>
        <v>34.524000000000001</v>
      </c>
      <c r="F83">
        <f t="shared" si="10"/>
        <v>77.828069966406304</v>
      </c>
      <c r="G83">
        <f t="shared" si="9"/>
        <v>5.9153805000000002E-3</v>
      </c>
      <c r="K83">
        <v>34.975999999999999</v>
      </c>
      <c r="L83">
        <v>39.5</v>
      </c>
      <c r="M83">
        <v>0.67600000000000005</v>
      </c>
      <c r="N83">
        <v>88.944999999999993</v>
      </c>
      <c r="O83">
        <v>6.0000000000000001E-3</v>
      </c>
    </row>
    <row r="84" spans="1:15" x14ac:dyDescent="0.25">
      <c r="A84">
        <f t="shared" si="6"/>
        <v>39.5</v>
      </c>
      <c r="B84">
        <f t="shared" si="6"/>
        <v>0.67600000000000005</v>
      </c>
      <c r="C84">
        <f t="shared" si="7"/>
        <v>34.975999999999999</v>
      </c>
      <c r="D84">
        <f t="shared" si="11"/>
        <v>0.68700000000000006</v>
      </c>
      <c r="E84">
        <f t="shared" si="8"/>
        <v>34.975999999999999</v>
      </c>
      <c r="F84">
        <f t="shared" si="10"/>
        <v>78.846525400196441</v>
      </c>
      <c r="G84">
        <f t="shared" si="9"/>
        <v>5.9939032499999999E-3</v>
      </c>
      <c r="K84">
        <v>35.448999999999998</v>
      </c>
      <c r="L84">
        <v>40</v>
      </c>
      <c r="M84">
        <v>0.68600000000000005</v>
      </c>
      <c r="N84">
        <v>90.147999999999996</v>
      </c>
      <c r="O84">
        <v>6.0000000000000001E-3</v>
      </c>
    </row>
    <row r="85" spans="1:15" x14ac:dyDescent="0.25">
      <c r="A85">
        <f t="shared" si="6"/>
        <v>40</v>
      </c>
      <c r="B85">
        <f t="shared" si="6"/>
        <v>0.68600000000000005</v>
      </c>
      <c r="C85">
        <f t="shared" si="7"/>
        <v>35.448999999999998</v>
      </c>
      <c r="D85">
        <f t="shared" si="11"/>
        <v>0.69700000000000006</v>
      </c>
      <c r="E85">
        <f t="shared" si="8"/>
        <v>35.448999999999998</v>
      </c>
      <c r="F85">
        <f t="shared" si="10"/>
        <v>79.912309268600026</v>
      </c>
      <c r="G85">
        <f t="shared" si="9"/>
        <v>6.0811507500000009E-3</v>
      </c>
      <c r="K85">
        <v>35.902000000000001</v>
      </c>
      <c r="L85">
        <v>40.5</v>
      </c>
      <c r="M85">
        <v>0.69499999999999995</v>
      </c>
      <c r="N85">
        <v>91.299000000000007</v>
      </c>
      <c r="O85">
        <v>6.0000000000000001E-3</v>
      </c>
    </row>
    <row r="86" spans="1:15" x14ac:dyDescent="0.25">
      <c r="A86">
        <f t="shared" si="6"/>
        <v>40.5</v>
      </c>
      <c r="B86">
        <f t="shared" si="6"/>
        <v>0.69499999999999995</v>
      </c>
      <c r="C86">
        <f t="shared" si="7"/>
        <v>35.902000000000001</v>
      </c>
      <c r="D86">
        <f t="shared" si="11"/>
        <v>0.70599999999999996</v>
      </c>
      <c r="E86">
        <f t="shared" si="8"/>
        <v>35.902000000000001</v>
      </c>
      <c r="F86">
        <f t="shared" si="10"/>
        <v>80.933097072293023</v>
      </c>
      <c r="G86">
        <f t="shared" si="9"/>
        <v>6.1596734999999989E-3</v>
      </c>
      <c r="K86">
        <v>36.345999999999997</v>
      </c>
      <c r="L86">
        <v>41</v>
      </c>
      <c r="M86">
        <v>0.70399999999999996</v>
      </c>
      <c r="N86">
        <v>92.429000000000002</v>
      </c>
      <c r="O86">
        <v>6.0000000000000001E-3</v>
      </c>
    </row>
    <row r="87" spans="1:15" x14ac:dyDescent="0.25">
      <c r="A87">
        <f t="shared" si="6"/>
        <v>41</v>
      </c>
      <c r="B87">
        <f t="shared" si="6"/>
        <v>0.70399999999999996</v>
      </c>
      <c r="C87">
        <f t="shared" si="7"/>
        <v>36.345999999999997</v>
      </c>
      <c r="D87">
        <f t="shared" si="11"/>
        <v>0.71499999999999997</v>
      </c>
      <c r="E87">
        <f t="shared" si="8"/>
        <v>36.345999999999997</v>
      </c>
      <c r="F87">
        <f t="shared" si="10"/>
        <v>81.933636130880402</v>
      </c>
      <c r="G87">
        <f t="shared" si="9"/>
        <v>6.2381962499999995E-3</v>
      </c>
      <c r="K87">
        <v>36.807000000000002</v>
      </c>
      <c r="L87">
        <v>41.5</v>
      </c>
      <c r="M87">
        <v>0.71299999999999997</v>
      </c>
      <c r="N87">
        <v>93.600999999999999</v>
      </c>
      <c r="O87">
        <v>7.0000000000000001E-3</v>
      </c>
    </row>
    <row r="88" spans="1:15" x14ac:dyDescent="0.25">
      <c r="A88">
        <f t="shared" si="6"/>
        <v>41.5</v>
      </c>
      <c r="B88">
        <f t="shared" si="6"/>
        <v>0.71299999999999997</v>
      </c>
      <c r="C88">
        <f t="shared" si="7"/>
        <v>36.807000000000002</v>
      </c>
      <c r="D88">
        <f t="shared" si="11"/>
        <v>0.72399999999999998</v>
      </c>
      <c r="E88">
        <f t="shared" si="8"/>
        <v>36.807000000000002</v>
      </c>
      <c r="F88">
        <f t="shared" si="10"/>
        <v>82.972539294353012</v>
      </c>
      <c r="G88">
        <f t="shared" si="9"/>
        <v>6.3167189999999993E-3</v>
      </c>
      <c r="K88">
        <v>37.265999999999998</v>
      </c>
      <c r="L88">
        <v>42</v>
      </c>
      <c r="M88">
        <v>0.72199999999999998</v>
      </c>
      <c r="N88">
        <v>94.769000000000005</v>
      </c>
      <c r="O88">
        <v>7.0000000000000001E-3</v>
      </c>
    </row>
    <row r="89" spans="1:15" x14ac:dyDescent="0.25">
      <c r="A89">
        <f t="shared" si="6"/>
        <v>42</v>
      </c>
      <c r="B89">
        <f t="shared" si="6"/>
        <v>0.72199999999999998</v>
      </c>
      <c r="C89">
        <f t="shared" si="7"/>
        <v>37.265999999999998</v>
      </c>
      <c r="D89">
        <f t="shared" si="11"/>
        <v>0.73299999999999998</v>
      </c>
      <c r="E89">
        <f t="shared" si="8"/>
        <v>37.265999999999998</v>
      </c>
      <c r="F89">
        <f t="shared" si="10"/>
        <v>84.006977225811383</v>
      </c>
      <c r="G89">
        <f t="shared" si="9"/>
        <v>6.395241749999999E-3</v>
      </c>
      <c r="K89">
        <v>37.709000000000003</v>
      </c>
      <c r="L89">
        <v>42.5</v>
      </c>
      <c r="M89">
        <v>0.73099999999999998</v>
      </c>
      <c r="N89">
        <v>95.894999999999996</v>
      </c>
      <c r="O89">
        <v>7.0000000000000001E-3</v>
      </c>
    </row>
    <row r="90" spans="1:15" x14ac:dyDescent="0.25">
      <c r="A90">
        <f t="shared" si="6"/>
        <v>42.5</v>
      </c>
      <c r="B90">
        <f t="shared" si="6"/>
        <v>0.73099999999999998</v>
      </c>
      <c r="C90">
        <f t="shared" si="7"/>
        <v>37.709000000000003</v>
      </c>
      <c r="D90">
        <f t="shared" si="11"/>
        <v>0.74199999999999999</v>
      </c>
      <c r="E90">
        <f t="shared" si="8"/>
        <v>37.709000000000003</v>
      </c>
      <c r="F90">
        <f t="shared" si="10"/>
        <v>85.005392403152726</v>
      </c>
      <c r="G90">
        <f t="shared" si="9"/>
        <v>6.4737644999999996E-3</v>
      </c>
      <c r="K90">
        <v>38.159999999999997</v>
      </c>
      <c r="L90">
        <v>43</v>
      </c>
      <c r="M90">
        <v>0.74099999999999999</v>
      </c>
      <c r="N90">
        <v>97.042000000000002</v>
      </c>
      <c r="O90">
        <v>7.0000000000000001E-3</v>
      </c>
    </row>
    <row r="91" spans="1:15" x14ac:dyDescent="0.25">
      <c r="A91">
        <f t="shared" si="6"/>
        <v>43</v>
      </c>
      <c r="B91">
        <f t="shared" si="6"/>
        <v>0.74099999999999999</v>
      </c>
      <c r="C91">
        <f t="shared" si="7"/>
        <v>38.159999999999997</v>
      </c>
      <c r="D91">
        <f t="shared" si="11"/>
        <v>0.752</v>
      </c>
      <c r="E91">
        <f t="shared" si="8"/>
        <v>38.159999999999997</v>
      </c>
      <c r="F91">
        <f t="shared" si="10"/>
        <v>86.021873205262452</v>
      </c>
      <c r="G91">
        <f t="shared" si="9"/>
        <v>6.5610120000000006E-3</v>
      </c>
      <c r="K91">
        <v>38.615000000000002</v>
      </c>
      <c r="L91">
        <v>43.5</v>
      </c>
      <c r="M91">
        <v>0.75</v>
      </c>
      <c r="N91">
        <v>98.2</v>
      </c>
      <c r="O91">
        <v>7.0000000000000001E-3</v>
      </c>
    </row>
    <row r="92" spans="1:15" x14ac:dyDescent="0.25">
      <c r="A92">
        <f t="shared" si="6"/>
        <v>43.5</v>
      </c>
      <c r="B92">
        <f t="shared" si="6"/>
        <v>0.75</v>
      </c>
      <c r="C92">
        <f t="shared" si="7"/>
        <v>38.615000000000002</v>
      </c>
      <c r="D92">
        <f t="shared" si="11"/>
        <v>0.76100000000000001</v>
      </c>
      <c r="E92">
        <f t="shared" si="8"/>
        <v>38.615000000000002</v>
      </c>
      <c r="F92">
        <f t="shared" si="10"/>
        <v>87.047441210284333</v>
      </c>
      <c r="G92">
        <f t="shared" si="9"/>
        <v>6.6395347500000004E-3</v>
      </c>
      <c r="K92">
        <v>39.073999999999998</v>
      </c>
      <c r="L92">
        <v>44</v>
      </c>
      <c r="M92">
        <v>0.75900000000000001</v>
      </c>
      <c r="N92">
        <v>99.366</v>
      </c>
      <c r="O92">
        <v>7.0000000000000001E-3</v>
      </c>
    </row>
    <row r="93" spans="1:15" x14ac:dyDescent="0.25">
      <c r="A93">
        <f t="shared" si="6"/>
        <v>44</v>
      </c>
      <c r="B93">
        <f t="shared" si="6"/>
        <v>0.75900000000000001</v>
      </c>
      <c r="C93">
        <f t="shared" si="7"/>
        <v>39.073999999999998</v>
      </c>
      <c r="D93">
        <f t="shared" si="11"/>
        <v>0.77</v>
      </c>
      <c r="E93">
        <f t="shared" si="8"/>
        <v>39.073999999999998</v>
      </c>
      <c r="F93">
        <f t="shared" si="10"/>
        <v>88.08207714930596</v>
      </c>
      <c r="G93">
        <f t="shared" si="9"/>
        <v>6.7180575000000001E-3</v>
      </c>
      <c r="K93">
        <v>39.518000000000001</v>
      </c>
      <c r="L93">
        <v>44.5</v>
      </c>
      <c r="M93">
        <v>0.76800000000000002</v>
      </c>
      <c r="N93">
        <v>100.496</v>
      </c>
      <c r="O93">
        <v>7.0000000000000001E-3</v>
      </c>
    </row>
    <row r="94" spans="1:15" x14ac:dyDescent="0.25">
      <c r="A94">
        <f t="shared" si="6"/>
        <v>44.5</v>
      </c>
      <c r="B94">
        <f t="shared" si="6"/>
        <v>0.76800000000000002</v>
      </c>
      <c r="C94">
        <f t="shared" si="7"/>
        <v>39.518000000000001</v>
      </c>
      <c r="D94">
        <f t="shared" si="11"/>
        <v>0.77900000000000003</v>
      </c>
      <c r="E94">
        <f t="shared" si="8"/>
        <v>39.518000000000001</v>
      </c>
      <c r="F94">
        <f t="shared" si="10"/>
        <v>89.082952383931712</v>
      </c>
      <c r="G94">
        <f t="shared" si="9"/>
        <v>6.7965802500000007E-3</v>
      </c>
      <c r="K94">
        <v>39.991</v>
      </c>
      <c r="L94">
        <v>45</v>
      </c>
      <c r="M94">
        <v>0.77700000000000002</v>
      </c>
      <c r="N94">
        <v>101.699</v>
      </c>
      <c r="O94">
        <v>7.0000000000000001E-3</v>
      </c>
    </row>
    <row r="95" spans="1:15" x14ac:dyDescent="0.25">
      <c r="A95">
        <f t="shared" si="6"/>
        <v>45</v>
      </c>
      <c r="B95">
        <f t="shared" si="6"/>
        <v>0.77700000000000002</v>
      </c>
      <c r="C95">
        <f t="shared" si="7"/>
        <v>39.991</v>
      </c>
      <c r="D95">
        <f t="shared" si="11"/>
        <v>0.78800000000000003</v>
      </c>
      <c r="E95">
        <f t="shared" si="8"/>
        <v>39.991</v>
      </c>
      <c r="F95">
        <f t="shared" si="10"/>
        <v>90.149255247216814</v>
      </c>
      <c r="G95">
        <f t="shared" si="9"/>
        <v>6.8751030000000005E-3</v>
      </c>
      <c r="K95">
        <v>40.412999999999997</v>
      </c>
      <c r="L95">
        <v>45.5</v>
      </c>
      <c r="M95">
        <v>0.78600000000000003</v>
      </c>
      <c r="N95">
        <v>102.771</v>
      </c>
      <c r="O95">
        <v>7.0000000000000001E-3</v>
      </c>
    </row>
    <row r="96" spans="1:15" x14ac:dyDescent="0.25">
      <c r="A96">
        <f t="shared" si="6"/>
        <v>45.5</v>
      </c>
      <c r="B96">
        <f t="shared" si="6"/>
        <v>0.78600000000000003</v>
      </c>
      <c r="C96">
        <f t="shared" si="7"/>
        <v>40.412999999999997</v>
      </c>
      <c r="D96">
        <f t="shared" si="11"/>
        <v>0.79700000000000004</v>
      </c>
      <c r="E96">
        <f t="shared" si="8"/>
        <v>40.412999999999997</v>
      </c>
      <c r="F96">
        <f t="shared" si="10"/>
        <v>91.100648498714477</v>
      </c>
      <c r="G96">
        <f t="shared" si="9"/>
        <v>6.9536257500000002E-3</v>
      </c>
      <c r="K96">
        <v>40.884999999999998</v>
      </c>
      <c r="L96">
        <v>46</v>
      </c>
      <c r="M96">
        <v>0.79600000000000004</v>
      </c>
      <c r="N96">
        <v>103.971</v>
      </c>
      <c r="O96">
        <v>7.0000000000000001E-3</v>
      </c>
    </row>
    <row r="97" spans="1:15" x14ac:dyDescent="0.25">
      <c r="A97">
        <f t="shared" si="6"/>
        <v>46</v>
      </c>
      <c r="B97">
        <f t="shared" si="6"/>
        <v>0.79600000000000004</v>
      </c>
      <c r="C97">
        <f t="shared" si="7"/>
        <v>40.884999999999998</v>
      </c>
      <c r="D97">
        <f t="shared" si="11"/>
        <v>0.80700000000000005</v>
      </c>
      <c r="E97">
        <f t="shared" si="8"/>
        <v>40.884999999999998</v>
      </c>
      <c r="F97">
        <f t="shared" si="10"/>
        <v>92.16483369214248</v>
      </c>
      <c r="G97">
        <f t="shared" si="9"/>
        <v>7.0408732500000003E-3</v>
      </c>
      <c r="K97">
        <v>41.314</v>
      </c>
      <c r="L97">
        <v>46.5</v>
      </c>
      <c r="M97">
        <v>0.80500000000000005</v>
      </c>
      <c r="N97">
        <v>105.062</v>
      </c>
      <c r="O97">
        <v>7.0000000000000001E-3</v>
      </c>
    </row>
    <row r="98" spans="1:15" x14ac:dyDescent="0.25">
      <c r="A98">
        <f t="shared" si="6"/>
        <v>46.5</v>
      </c>
      <c r="B98">
        <f t="shared" si="6"/>
        <v>0.80500000000000005</v>
      </c>
      <c r="C98">
        <f t="shared" si="7"/>
        <v>41.314</v>
      </c>
      <c r="D98">
        <f t="shared" si="11"/>
        <v>0.81600000000000006</v>
      </c>
      <c r="E98">
        <f t="shared" si="8"/>
        <v>41.314</v>
      </c>
      <c r="F98">
        <f t="shared" si="10"/>
        <v>93.132131690305584</v>
      </c>
      <c r="G98">
        <f t="shared" si="9"/>
        <v>7.1193960000000009E-3</v>
      </c>
      <c r="K98">
        <v>41.79</v>
      </c>
      <c r="L98">
        <v>47</v>
      </c>
      <c r="M98">
        <v>0.81399999999999995</v>
      </c>
      <c r="N98">
        <v>106.274</v>
      </c>
      <c r="O98">
        <v>7.0000000000000001E-3</v>
      </c>
    </row>
    <row r="99" spans="1:15" x14ac:dyDescent="0.25">
      <c r="A99">
        <f t="shared" si="6"/>
        <v>47</v>
      </c>
      <c r="B99">
        <f t="shared" si="6"/>
        <v>0.81399999999999995</v>
      </c>
      <c r="C99">
        <f t="shared" si="7"/>
        <v>41.79</v>
      </c>
      <c r="D99">
        <f t="shared" si="11"/>
        <v>0.82499999999999996</v>
      </c>
      <c r="E99">
        <f t="shared" si="8"/>
        <v>41.79</v>
      </c>
      <c r="F99">
        <f t="shared" si="10"/>
        <v>94.205441814814307</v>
      </c>
      <c r="G99">
        <f t="shared" si="9"/>
        <v>7.1979187499999989E-3</v>
      </c>
      <c r="K99">
        <v>42.244999999999997</v>
      </c>
      <c r="L99">
        <v>47.5</v>
      </c>
      <c r="M99">
        <v>0.82299999999999995</v>
      </c>
      <c r="N99">
        <v>107.429</v>
      </c>
      <c r="O99">
        <v>8.0000000000000002E-3</v>
      </c>
    </row>
    <row r="100" spans="1:15" x14ac:dyDescent="0.25">
      <c r="A100">
        <f t="shared" si="6"/>
        <v>47.5</v>
      </c>
      <c r="B100">
        <f t="shared" si="6"/>
        <v>0.82299999999999995</v>
      </c>
      <c r="C100">
        <f t="shared" si="7"/>
        <v>42.244999999999997</v>
      </c>
      <c r="D100">
        <f t="shared" si="11"/>
        <v>0.83399999999999996</v>
      </c>
      <c r="E100">
        <f t="shared" si="8"/>
        <v>42.244999999999997</v>
      </c>
      <c r="F100">
        <f t="shared" si="10"/>
        <v>95.231476888945878</v>
      </c>
      <c r="G100">
        <f t="shared" si="9"/>
        <v>7.2764414999999995E-3</v>
      </c>
      <c r="K100">
        <v>42.667999999999999</v>
      </c>
      <c r="L100">
        <v>48</v>
      </c>
      <c r="M100">
        <v>0.83199999999999996</v>
      </c>
      <c r="N100">
        <v>108.505</v>
      </c>
      <c r="O100">
        <v>8.0000000000000002E-3</v>
      </c>
    </row>
    <row r="101" spans="1:15" x14ac:dyDescent="0.25">
      <c r="A101">
        <f t="shared" si="6"/>
        <v>48</v>
      </c>
      <c r="B101">
        <f t="shared" si="6"/>
        <v>0.83199999999999996</v>
      </c>
      <c r="C101">
        <f t="shared" si="7"/>
        <v>42.667999999999999</v>
      </c>
      <c r="D101">
        <f t="shared" si="11"/>
        <v>0.84299999999999997</v>
      </c>
      <c r="E101">
        <f t="shared" si="8"/>
        <v>42.667999999999999</v>
      </c>
      <c r="F101">
        <f t="shared" si="10"/>
        <v>96.185441233561619</v>
      </c>
      <c r="G101">
        <f t="shared" si="9"/>
        <v>7.3549642500000002E-3</v>
      </c>
      <c r="K101">
        <v>43.118000000000002</v>
      </c>
      <c r="L101">
        <v>48.5</v>
      </c>
      <c r="M101">
        <v>0.84099999999999997</v>
      </c>
      <c r="N101">
        <v>109.649</v>
      </c>
      <c r="O101">
        <v>8.0000000000000002E-3</v>
      </c>
    </row>
    <row r="102" spans="1:15" x14ac:dyDescent="0.25">
      <c r="A102">
        <f t="shared" si="6"/>
        <v>48.5</v>
      </c>
      <c r="B102">
        <f t="shared" si="6"/>
        <v>0.84099999999999997</v>
      </c>
      <c r="C102">
        <f t="shared" si="7"/>
        <v>43.118000000000002</v>
      </c>
      <c r="D102">
        <f t="shared" si="11"/>
        <v>0.85199999999999998</v>
      </c>
      <c r="E102">
        <f t="shared" si="8"/>
        <v>43.118000000000002</v>
      </c>
      <c r="F102">
        <f t="shared" si="10"/>
        <v>97.200338590234736</v>
      </c>
      <c r="G102">
        <f t="shared" si="9"/>
        <v>7.4334869999999999E-3</v>
      </c>
      <c r="K102">
        <v>43.54</v>
      </c>
      <c r="L102">
        <v>49</v>
      </c>
      <c r="M102">
        <v>0.85099999999999998</v>
      </c>
      <c r="N102">
        <v>110.723</v>
      </c>
      <c r="O102">
        <v>8.0000000000000002E-3</v>
      </c>
    </row>
    <row r="103" spans="1:15" x14ac:dyDescent="0.25">
      <c r="A103">
        <f t="shared" si="6"/>
        <v>49</v>
      </c>
      <c r="B103">
        <f t="shared" si="6"/>
        <v>0.85099999999999998</v>
      </c>
      <c r="C103">
        <f t="shared" si="7"/>
        <v>43.54</v>
      </c>
      <c r="D103">
        <f t="shared" si="11"/>
        <v>0.86199999999999999</v>
      </c>
      <c r="E103">
        <f t="shared" si="8"/>
        <v>43.54</v>
      </c>
      <c r="F103">
        <f t="shared" si="10"/>
        <v>98.152248672259816</v>
      </c>
      <c r="G103">
        <f t="shared" si="9"/>
        <v>7.5207344999999991E-3</v>
      </c>
      <c r="K103">
        <v>43.829000000000001</v>
      </c>
      <c r="L103">
        <v>49.5</v>
      </c>
      <c r="M103">
        <v>0.86</v>
      </c>
      <c r="N103">
        <v>111.458</v>
      </c>
      <c r="O103">
        <v>8.0000000000000002E-3</v>
      </c>
    </row>
    <row r="104" spans="1:15" x14ac:dyDescent="0.25">
      <c r="A104">
        <f t="shared" si="6"/>
        <v>49.5</v>
      </c>
      <c r="B104">
        <f t="shared" si="6"/>
        <v>0.86</v>
      </c>
      <c r="C104">
        <f t="shared" si="7"/>
        <v>43.829000000000001</v>
      </c>
      <c r="D104">
        <f t="shared" si="11"/>
        <v>0.871</v>
      </c>
      <c r="E104">
        <f t="shared" si="8"/>
        <v>43.829000000000001</v>
      </c>
      <c r="F104">
        <f t="shared" si="10"/>
        <v>98.804349583312799</v>
      </c>
      <c r="G104">
        <f t="shared" si="9"/>
        <v>7.5992572499999998E-3</v>
      </c>
      <c r="K104">
        <v>44.243000000000002</v>
      </c>
      <c r="L104">
        <v>50</v>
      </c>
      <c r="M104">
        <v>0.86899999999999999</v>
      </c>
      <c r="N104">
        <v>112.51</v>
      </c>
      <c r="O104">
        <v>8.0000000000000002E-3</v>
      </c>
    </row>
    <row r="105" spans="1:15" x14ac:dyDescent="0.25">
      <c r="A105">
        <f t="shared" si="6"/>
        <v>50</v>
      </c>
      <c r="B105">
        <f t="shared" si="6"/>
        <v>0.86899999999999999</v>
      </c>
      <c r="C105">
        <f t="shared" si="7"/>
        <v>44.243000000000002</v>
      </c>
      <c r="D105">
        <f t="shared" si="11"/>
        <v>0.88</v>
      </c>
      <c r="E105">
        <f t="shared" si="8"/>
        <v>44.243000000000002</v>
      </c>
      <c r="F105">
        <f t="shared" si="10"/>
        <v>99.738310283177412</v>
      </c>
      <c r="G105">
        <f t="shared" si="9"/>
        <v>7.6777800000000004E-3</v>
      </c>
      <c r="K105">
        <v>44.683999999999997</v>
      </c>
      <c r="L105">
        <v>50.5</v>
      </c>
      <c r="M105">
        <v>0.878</v>
      </c>
      <c r="N105">
        <v>113.633</v>
      </c>
      <c r="O105">
        <v>8.0000000000000002E-3</v>
      </c>
    </row>
    <row r="106" spans="1:15" x14ac:dyDescent="0.25">
      <c r="A106">
        <f t="shared" si="6"/>
        <v>50.5</v>
      </c>
      <c r="B106">
        <f t="shared" si="6"/>
        <v>0.878</v>
      </c>
      <c r="C106">
        <f t="shared" si="7"/>
        <v>44.683999999999997</v>
      </c>
      <c r="D106">
        <f t="shared" si="11"/>
        <v>0.88900000000000001</v>
      </c>
      <c r="E106">
        <f t="shared" si="8"/>
        <v>44.683999999999997</v>
      </c>
      <c r="F106">
        <f t="shared" si="10"/>
        <v>100.73321225139885</v>
      </c>
      <c r="G106">
        <f t="shared" si="9"/>
        <v>7.7563027499999992E-3</v>
      </c>
      <c r="K106">
        <v>45.093000000000004</v>
      </c>
      <c r="L106">
        <v>51</v>
      </c>
      <c r="M106">
        <v>0.88700000000000001</v>
      </c>
      <c r="N106">
        <v>114.67400000000001</v>
      </c>
      <c r="O106">
        <v>8.0000000000000002E-3</v>
      </c>
    </row>
    <row r="107" spans="1:15" x14ac:dyDescent="0.25">
      <c r="A107">
        <f t="shared" si="6"/>
        <v>51</v>
      </c>
      <c r="B107">
        <f t="shared" si="6"/>
        <v>0.88700000000000001</v>
      </c>
      <c r="C107">
        <f t="shared" si="7"/>
        <v>45.093000000000004</v>
      </c>
      <c r="D107">
        <f t="shared" si="11"/>
        <v>0.89800000000000002</v>
      </c>
      <c r="E107">
        <f t="shared" si="8"/>
        <v>45.093000000000004</v>
      </c>
      <c r="F107">
        <f t="shared" si="10"/>
        <v>101.65605115388763</v>
      </c>
      <c r="G107">
        <f t="shared" si="9"/>
        <v>7.8348254999999999E-3</v>
      </c>
      <c r="K107">
        <v>45.508000000000003</v>
      </c>
      <c r="L107">
        <v>51.5</v>
      </c>
      <c r="M107">
        <v>0.89600000000000002</v>
      </c>
      <c r="N107">
        <v>115.72799999999999</v>
      </c>
      <c r="O107">
        <v>8.0000000000000002E-3</v>
      </c>
    </row>
    <row r="108" spans="1:15" x14ac:dyDescent="0.25">
      <c r="A108">
        <f t="shared" si="6"/>
        <v>51.5</v>
      </c>
      <c r="B108">
        <f t="shared" si="6"/>
        <v>0.89600000000000002</v>
      </c>
      <c r="C108">
        <f t="shared" si="7"/>
        <v>45.508000000000003</v>
      </c>
      <c r="D108">
        <f t="shared" si="11"/>
        <v>0.90700000000000003</v>
      </c>
      <c r="E108">
        <f t="shared" si="8"/>
        <v>45.508000000000003</v>
      </c>
      <c r="F108">
        <f t="shared" si="10"/>
        <v>102.59249352835862</v>
      </c>
      <c r="G108">
        <f t="shared" si="9"/>
        <v>7.9133482500000005E-3</v>
      </c>
      <c r="K108">
        <v>45.905999999999999</v>
      </c>
      <c r="L108">
        <v>52</v>
      </c>
      <c r="M108">
        <v>0.90600000000000003</v>
      </c>
      <c r="N108">
        <v>116.74</v>
      </c>
      <c r="O108">
        <v>8.0000000000000002E-3</v>
      </c>
    </row>
    <row r="109" spans="1:15" x14ac:dyDescent="0.25">
      <c r="A109">
        <f t="shared" si="6"/>
        <v>52</v>
      </c>
      <c r="B109">
        <f t="shared" si="6"/>
        <v>0.90600000000000003</v>
      </c>
      <c r="C109">
        <f t="shared" si="7"/>
        <v>45.905999999999999</v>
      </c>
      <c r="D109">
        <f t="shared" si="11"/>
        <v>0.91700000000000004</v>
      </c>
      <c r="E109">
        <f t="shared" si="8"/>
        <v>45.905999999999999</v>
      </c>
      <c r="F109">
        <f t="shared" si="10"/>
        <v>103.49079978483032</v>
      </c>
      <c r="G109">
        <f t="shared" si="9"/>
        <v>8.0005957500000006E-3</v>
      </c>
      <c r="K109">
        <v>46.308</v>
      </c>
      <c r="L109">
        <v>52.5</v>
      </c>
      <c r="M109">
        <v>0.91500000000000004</v>
      </c>
      <c r="N109">
        <v>117.762</v>
      </c>
      <c r="O109">
        <v>8.0000000000000002E-3</v>
      </c>
    </row>
    <row r="110" spans="1:15" x14ac:dyDescent="0.25">
      <c r="A110">
        <f t="shared" si="6"/>
        <v>52.5</v>
      </c>
      <c r="B110">
        <f t="shared" si="6"/>
        <v>0.91500000000000004</v>
      </c>
      <c r="C110">
        <f t="shared" si="7"/>
        <v>46.308</v>
      </c>
      <c r="D110">
        <f t="shared" si="11"/>
        <v>0.92600000000000005</v>
      </c>
      <c r="E110">
        <f t="shared" si="8"/>
        <v>46.308</v>
      </c>
      <c r="F110">
        <f t="shared" si="10"/>
        <v>104.39810217504676</v>
      </c>
      <c r="G110">
        <f t="shared" si="9"/>
        <v>8.0791184999999995E-3</v>
      </c>
      <c r="K110">
        <v>6.1379999999999999</v>
      </c>
      <c r="L110">
        <v>52.92</v>
      </c>
      <c r="M110">
        <v>0.92300000000000004</v>
      </c>
      <c r="N110">
        <v>15.609</v>
      </c>
      <c r="O110">
        <v>8.0000000000000002E-3</v>
      </c>
    </row>
    <row r="111" spans="1:15" x14ac:dyDescent="0.25">
      <c r="A111">
        <f t="shared" si="6"/>
        <v>52.92</v>
      </c>
      <c r="B111">
        <f t="shared" si="6"/>
        <v>0.92300000000000004</v>
      </c>
      <c r="C111">
        <f t="shared" si="7"/>
        <v>6.1379999999999999</v>
      </c>
      <c r="D111">
        <f t="shared" si="11"/>
        <v>0.93400000000000005</v>
      </c>
      <c r="E111">
        <f t="shared" si="8"/>
        <v>6.1379999999999999</v>
      </c>
      <c r="F111">
        <f t="shared" si="10"/>
        <v>13.837814264539055</v>
      </c>
      <c r="G111">
        <f t="shared" si="9"/>
        <v>8.1489164999999988E-3</v>
      </c>
    </row>
    <row r="112" spans="1:15" x14ac:dyDescent="0.25">
      <c r="A112">
        <f t="shared" si="6"/>
        <v>0</v>
      </c>
      <c r="B112">
        <f t="shared" si="6"/>
        <v>0</v>
      </c>
      <c r="C112">
        <f t="shared" si="7"/>
        <v>0</v>
      </c>
      <c r="D112">
        <f t="shared" si="11"/>
        <v>1.0999999999999999E-2</v>
      </c>
      <c r="E112">
        <f t="shared" si="8"/>
        <v>0</v>
      </c>
      <c r="F112">
        <f t="shared" si="10"/>
        <v>0</v>
      </c>
      <c r="G112">
        <f t="shared" si="9"/>
        <v>9.5972250000000013E-5</v>
      </c>
    </row>
    <row r="113" spans="1:7" x14ac:dyDescent="0.25">
      <c r="A113">
        <f t="shared" si="6"/>
        <v>0</v>
      </c>
      <c r="B113">
        <f t="shared" si="6"/>
        <v>0</v>
      </c>
      <c r="C113">
        <f t="shared" si="7"/>
        <v>0</v>
      </c>
      <c r="D113">
        <f t="shared" si="11"/>
        <v>1.0999999999999999E-2</v>
      </c>
      <c r="E113">
        <f t="shared" si="8"/>
        <v>0</v>
      </c>
      <c r="F113">
        <f t="shared" si="10"/>
        <v>0</v>
      </c>
      <c r="G113">
        <f t="shared" si="9"/>
        <v>9.5972250000000013E-5</v>
      </c>
    </row>
    <row r="114" spans="1:7" x14ac:dyDescent="0.25">
      <c r="A114">
        <f t="shared" si="6"/>
        <v>0</v>
      </c>
      <c r="B114">
        <f t="shared" si="6"/>
        <v>0</v>
      </c>
      <c r="C114">
        <f t="shared" si="7"/>
        <v>0</v>
      </c>
      <c r="D114">
        <f t="shared" si="11"/>
        <v>1.0999999999999999E-2</v>
      </c>
      <c r="E114">
        <f t="shared" si="8"/>
        <v>0</v>
      </c>
      <c r="F114">
        <f t="shared" si="10"/>
        <v>0</v>
      </c>
      <c r="G114">
        <f t="shared" si="9"/>
        <v>9.5972250000000013E-5</v>
      </c>
    </row>
    <row r="115" spans="1:7" x14ac:dyDescent="0.25">
      <c r="A115">
        <f t="shared" si="6"/>
        <v>0</v>
      </c>
      <c r="B115">
        <f t="shared" si="6"/>
        <v>0</v>
      </c>
      <c r="C115">
        <f t="shared" si="7"/>
        <v>0</v>
      </c>
      <c r="D115">
        <f t="shared" si="11"/>
        <v>1.0999999999999999E-2</v>
      </c>
      <c r="E115">
        <f t="shared" si="8"/>
        <v>0</v>
      </c>
      <c r="F115">
        <f t="shared" si="10"/>
        <v>0</v>
      </c>
      <c r="G115">
        <f t="shared" si="9"/>
        <v>9.5972250000000013E-5</v>
      </c>
    </row>
    <row r="116" spans="1:7" x14ac:dyDescent="0.25">
      <c r="A116">
        <f t="shared" si="6"/>
        <v>0</v>
      </c>
      <c r="B116">
        <f t="shared" si="6"/>
        <v>0</v>
      </c>
      <c r="C116">
        <f t="shared" si="7"/>
        <v>0</v>
      </c>
      <c r="D116">
        <f t="shared" si="11"/>
        <v>1.0999999999999999E-2</v>
      </c>
      <c r="E116">
        <f t="shared" si="8"/>
        <v>0</v>
      </c>
      <c r="F116">
        <f t="shared" si="10"/>
        <v>0</v>
      </c>
      <c r="G116">
        <f t="shared" si="9"/>
        <v>9.5972250000000013E-5</v>
      </c>
    </row>
    <row r="117" spans="1:7" x14ac:dyDescent="0.25">
      <c r="A117">
        <f t="shared" si="6"/>
        <v>0</v>
      </c>
      <c r="B117">
        <f t="shared" si="6"/>
        <v>0</v>
      </c>
      <c r="C117">
        <f t="shared" si="7"/>
        <v>0</v>
      </c>
      <c r="D117">
        <f t="shared" si="11"/>
        <v>1.0999999999999999E-2</v>
      </c>
      <c r="E117">
        <f t="shared" si="8"/>
        <v>0</v>
      </c>
      <c r="F117">
        <f t="shared" si="10"/>
        <v>0</v>
      </c>
      <c r="G117">
        <f t="shared" si="9"/>
        <v>9.5972250000000013E-5</v>
      </c>
    </row>
    <row r="118" spans="1:7" x14ac:dyDescent="0.25">
      <c r="A118">
        <f t="shared" si="6"/>
        <v>0</v>
      </c>
      <c r="B118">
        <f t="shared" si="6"/>
        <v>0</v>
      </c>
      <c r="C118">
        <f t="shared" si="7"/>
        <v>0</v>
      </c>
      <c r="D118">
        <f t="shared" si="11"/>
        <v>1.0999999999999999E-2</v>
      </c>
      <c r="E118">
        <f t="shared" si="8"/>
        <v>0</v>
      </c>
      <c r="F118">
        <f t="shared" si="10"/>
        <v>0</v>
      </c>
      <c r="G118">
        <f t="shared" si="9"/>
        <v>9.5972250000000013E-5</v>
      </c>
    </row>
    <row r="119" spans="1:7" x14ac:dyDescent="0.25">
      <c r="A119">
        <f t="shared" si="6"/>
        <v>0</v>
      </c>
      <c r="B119">
        <f t="shared" si="6"/>
        <v>0</v>
      </c>
      <c r="C119">
        <f t="shared" si="7"/>
        <v>0</v>
      </c>
      <c r="D119">
        <f t="shared" si="11"/>
        <v>1.0999999999999999E-2</v>
      </c>
      <c r="E119">
        <f t="shared" si="8"/>
        <v>0</v>
      </c>
      <c r="F119">
        <f t="shared" si="10"/>
        <v>0</v>
      </c>
      <c r="G119">
        <f t="shared" si="9"/>
        <v>9.5972250000000013E-5</v>
      </c>
    </row>
    <row r="120" spans="1:7" x14ac:dyDescent="0.25">
      <c r="A120">
        <f t="shared" si="6"/>
        <v>0</v>
      </c>
      <c r="B120">
        <f t="shared" si="6"/>
        <v>0</v>
      </c>
      <c r="C120">
        <f t="shared" si="7"/>
        <v>0</v>
      </c>
      <c r="D120">
        <f t="shared" si="11"/>
        <v>1.0999999999999999E-2</v>
      </c>
      <c r="E120">
        <f t="shared" si="8"/>
        <v>0</v>
      </c>
      <c r="F120">
        <f t="shared" si="10"/>
        <v>0</v>
      </c>
      <c r="G120">
        <f t="shared" si="9"/>
        <v>9.5972250000000013E-5</v>
      </c>
    </row>
    <row r="121" spans="1:7" x14ac:dyDescent="0.25">
      <c r="A121">
        <f t="shared" si="6"/>
        <v>0</v>
      </c>
      <c r="B121">
        <f t="shared" si="6"/>
        <v>0</v>
      </c>
      <c r="C121">
        <f t="shared" si="7"/>
        <v>0</v>
      </c>
      <c r="D121">
        <f t="shared" si="11"/>
        <v>1.0999999999999999E-2</v>
      </c>
      <c r="E121">
        <f t="shared" si="8"/>
        <v>0</v>
      </c>
      <c r="F121">
        <f t="shared" si="10"/>
        <v>0</v>
      </c>
      <c r="G121">
        <f t="shared" si="9"/>
        <v>9.5972250000000013E-5</v>
      </c>
    </row>
    <row r="122" spans="1:7" x14ac:dyDescent="0.25">
      <c r="A122">
        <f t="shared" si="6"/>
        <v>0</v>
      </c>
      <c r="B122">
        <f t="shared" si="6"/>
        <v>0</v>
      </c>
      <c r="C122">
        <f t="shared" si="7"/>
        <v>0</v>
      </c>
      <c r="D122">
        <f t="shared" si="11"/>
        <v>1.0999999999999999E-2</v>
      </c>
      <c r="E122">
        <f t="shared" si="8"/>
        <v>0</v>
      </c>
      <c r="F122">
        <f t="shared" si="10"/>
        <v>0</v>
      </c>
      <c r="G122">
        <f t="shared" si="9"/>
        <v>9.5972250000000013E-5</v>
      </c>
    </row>
    <row r="123" spans="1:7" x14ac:dyDescent="0.25">
      <c r="A123">
        <f t="shared" si="6"/>
        <v>0</v>
      </c>
      <c r="B123">
        <f t="shared" si="6"/>
        <v>0</v>
      </c>
      <c r="C123">
        <f t="shared" si="7"/>
        <v>0</v>
      </c>
      <c r="D123">
        <f t="shared" si="11"/>
        <v>1.0999999999999999E-2</v>
      </c>
      <c r="E123">
        <f t="shared" si="8"/>
        <v>0</v>
      </c>
      <c r="F123">
        <f t="shared" si="10"/>
        <v>0</v>
      </c>
      <c r="G123">
        <f t="shared" si="9"/>
        <v>9.5972250000000013E-5</v>
      </c>
    </row>
    <row r="124" spans="1:7" x14ac:dyDescent="0.25">
      <c r="A124">
        <f t="shared" si="6"/>
        <v>0</v>
      </c>
      <c r="B124">
        <f t="shared" si="6"/>
        <v>0</v>
      </c>
      <c r="C124">
        <f t="shared" si="7"/>
        <v>0</v>
      </c>
      <c r="D124">
        <f t="shared" si="11"/>
        <v>1.0999999999999999E-2</v>
      </c>
      <c r="E124">
        <f t="shared" si="8"/>
        <v>0</v>
      </c>
      <c r="F124">
        <f t="shared" si="10"/>
        <v>0</v>
      </c>
      <c r="G124">
        <f t="shared" si="9"/>
        <v>9.5972250000000013E-5</v>
      </c>
    </row>
    <row r="125" spans="1:7" x14ac:dyDescent="0.25">
      <c r="A125">
        <f t="shared" si="6"/>
        <v>0</v>
      </c>
      <c r="B125">
        <f t="shared" si="6"/>
        <v>0</v>
      </c>
      <c r="C125">
        <f t="shared" si="7"/>
        <v>0</v>
      </c>
      <c r="D125">
        <f t="shared" si="11"/>
        <v>1.0999999999999999E-2</v>
      </c>
      <c r="E125">
        <f t="shared" si="8"/>
        <v>0</v>
      </c>
      <c r="F125">
        <f t="shared" si="10"/>
        <v>0</v>
      </c>
      <c r="G125">
        <f t="shared" si="9"/>
        <v>9.5972250000000013E-5</v>
      </c>
    </row>
    <row r="126" spans="1:7" x14ac:dyDescent="0.25">
      <c r="A126">
        <f t="shared" si="6"/>
        <v>0</v>
      </c>
      <c r="B126">
        <f t="shared" si="6"/>
        <v>0</v>
      </c>
      <c r="C126">
        <f t="shared" si="7"/>
        <v>0</v>
      </c>
      <c r="D126">
        <f t="shared" si="11"/>
        <v>1.0999999999999999E-2</v>
      </c>
      <c r="E126">
        <f t="shared" si="8"/>
        <v>0</v>
      </c>
      <c r="F126">
        <f t="shared" si="10"/>
        <v>0</v>
      </c>
      <c r="G126">
        <f t="shared" si="9"/>
        <v>9.5972250000000013E-5</v>
      </c>
    </row>
    <row r="127" spans="1:7" x14ac:dyDescent="0.25">
      <c r="A127">
        <f t="shared" si="6"/>
        <v>0</v>
      </c>
      <c r="B127">
        <f t="shared" si="6"/>
        <v>0</v>
      </c>
      <c r="C127">
        <f t="shared" si="7"/>
        <v>0</v>
      </c>
      <c r="D127">
        <f t="shared" si="11"/>
        <v>1.0999999999999999E-2</v>
      </c>
      <c r="E127">
        <f t="shared" si="8"/>
        <v>0</v>
      </c>
      <c r="F127">
        <f t="shared" si="10"/>
        <v>0</v>
      </c>
      <c r="G127">
        <f t="shared" si="9"/>
        <v>9.5972250000000013E-5</v>
      </c>
    </row>
    <row r="128" spans="1:7" x14ac:dyDescent="0.25">
      <c r="A128">
        <f t="shared" si="6"/>
        <v>0</v>
      </c>
      <c r="B128">
        <f t="shared" si="6"/>
        <v>0</v>
      </c>
      <c r="C128">
        <f t="shared" si="7"/>
        <v>0</v>
      </c>
      <c r="D128">
        <f t="shared" si="11"/>
        <v>1.0999999999999999E-2</v>
      </c>
      <c r="E128">
        <f t="shared" si="8"/>
        <v>0</v>
      </c>
      <c r="F128">
        <f t="shared" si="10"/>
        <v>0</v>
      </c>
      <c r="G128">
        <f t="shared" si="9"/>
        <v>9.5972250000000013E-5</v>
      </c>
    </row>
    <row r="129" spans="1:7" x14ac:dyDescent="0.25">
      <c r="A129">
        <f t="shared" si="6"/>
        <v>0</v>
      </c>
      <c r="B129">
        <f t="shared" si="6"/>
        <v>0</v>
      </c>
      <c r="C129">
        <f t="shared" si="7"/>
        <v>0</v>
      </c>
      <c r="D129">
        <f t="shared" si="11"/>
        <v>1.0999999999999999E-2</v>
      </c>
      <c r="E129">
        <f t="shared" si="8"/>
        <v>0</v>
      </c>
      <c r="F129">
        <f t="shared" si="10"/>
        <v>0</v>
      </c>
      <c r="G129">
        <f t="shared" si="9"/>
        <v>9.5972250000000013E-5</v>
      </c>
    </row>
    <row r="130" spans="1:7" x14ac:dyDescent="0.25">
      <c r="A130">
        <f t="shared" si="6"/>
        <v>0</v>
      </c>
      <c r="B130">
        <f t="shared" si="6"/>
        <v>0</v>
      </c>
      <c r="C130">
        <f t="shared" si="7"/>
        <v>0</v>
      </c>
      <c r="D130">
        <f t="shared" si="11"/>
        <v>1.0999999999999999E-2</v>
      </c>
      <c r="E130">
        <f t="shared" si="8"/>
        <v>0</v>
      </c>
      <c r="F130">
        <f t="shared" si="10"/>
        <v>0</v>
      </c>
      <c r="G130">
        <f t="shared" si="9"/>
        <v>9.5972250000000013E-5</v>
      </c>
    </row>
    <row r="131" spans="1:7" x14ac:dyDescent="0.25">
      <c r="A131">
        <f t="shared" si="6"/>
        <v>0</v>
      </c>
      <c r="B131">
        <f t="shared" si="6"/>
        <v>0</v>
      </c>
      <c r="C131">
        <f t="shared" si="7"/>
        <v>0</v>
      </c>
      <c r="D131">
        <f t="shared" si="11"/>
        <v>1.0999999999999999E-2</v>
      </c>
      <c r="E131">
        <f t="shared" si="8"/>
        <v>0</v>
      </c>
      <c r="F131">
        <f t="shared" si="10"/>
        <v>0</v>
      </c>
      <c r="G131">
        <f t="shared" si="9"/>
        <v>9.5972250000000013E-5</v>
      </c>
    </row>
    <row r="132" spans="1:7" x14ac:dyDescent="0.25">
      <c r="A132">
        <f t="shared" si="6"/>
        <v>0</v>
      </c>
      <c r="B132">
        <f t="shared" si="6"/>
        <v>0</v>
      </c>
      <c r="C132">
        <f t="shared" si="7"/>
        <v>0</v>
      </c>
      <c r="D132">
        <f t="shared" si="11"/>
        <v>1.0999999999999999E-2</v>
      </c>
      <c r="E132">
        <f t="shared" si="8"/>
        <v>0</v>
      </c>
      <c r="F132">
        <f t="shared" si="10"/>
        <v>0</v>
      </c>
      <c r="G132">
        <f t="shared" si="9"/>
        <v>9.5972250000000013E-5</v>
      </c>
    </row>
    <row r="133" spans="1:7" x14ac:dyDescent="0.25">
      <c r="A133">
        <f t="shared" si="6"/>
        <v>0</v>
      </c>
      <c r="B133">
        <f t="shared" si="6"/>
        <v>0</v>
      </c>
      <c r="C133">
        <f t="shared" si="7"/>
        <v>0</v>
      </c>
      <c r="D133">
        <f t="shared" si="11"/>
        <v>1.0999999999999999E-2</v>
      </c>
      <c r="E133">
        <f t="shared" si="8"/>
        <v>0</v>
      </c>
      <c r="F133">
        <f t="shared" si="10"/>
        <v>0</v>
      </c>
      <c r="G133">
        <f t="shared" si="9"/>
        <v>9.5972250000000013E-5</v>
      </c>
    </row>
    <row r="134" spans="1:7" x14ac:dyDescent="0.25">
      <c r="A134">
        <f t="shared" si="6"/>
        <v>0</v>
      </c>
      <c r="B134">
        <f t="shared" si="6"/>
        <v>0</v>
      </c>
      <c r="C134">
        <f t="shared" si="7"/>
        <v>0</v>
      </c>
      <c r="D134">
        <f t="shared" si="11"/>
        <v>1.0999999999999999E-2</v>
      </c>
      <c r="E134">
        <f t="shared" si="8"/>
        <v>0</v>
      </c>
      <c r="F134">
        <f t="shared" si="10"/>
        <v>0</v>
      </c>
      <c r="G134">
        <f t="shared" si="9"/>
        <v>9.5972250000000013E-5</v>
      </c>
    </row>
    <row r="135" spans="1:7" x14ac:dyDescent="0.25">
      <c r="A135">
        <f t="shared" si="6"/>
        <v>0</v>
      </c>
      <c r="B135">
        <f t="shared" si="6"/>
        <v>0</v>
      </c>
      <c r="C135">
        <f t="shared" si="7"/>
        <v>0</v>
      </c>
      <c r="D135">
        <f t="shared" si="11"/>
        <v>1.0999999999999999E-2</v>
      </c>
      <c r="E135">
        <f t="shared" si="8"/>
        <v>0</v>
      </c>
      <c r="F135">
        <f t="shared" si="10"/>
        <v>0</v>
      </c>
      <c r="G135">
        <f t="shared" si="9"/>
        <v>9.5972250000000013E-5</v>
      </c>
    </row>
    <row r="136" spans="1:7" x14ac:dyDescent="0.25">
      <c r="A136">
        <f t="shared" ref="A136:B147" si="12">L135</f>
        <v>0</v>
      </c>
      <c r="B136">
        <f t="shared" si="12"/>
        <v>0</v>
      </c>
      <c r="C136">
        <f t="shared" ref="C136:C147" si="13">K135</f>
        <v>0</v>
      </c>
      <c r="D136">
        <f t="shared" si="11"/>
        <v>1.0999999999999999E-2</v>
      </c>
      <c r="E136">
        <f t="shared" ref="E136:E147" si="14">ABS(C136)</f>
        <v>0</v>
      </c>
      <c r="F136">
        <f t="shared" si="10"/>
        <v>0</v>
      </c>
      <c r="G136">
        <f t="shared" ref="G136:G147" si="15">6*D136*$C$3/$E$3^2</f>
        <v>9.5972250000000013E-5</v>
      </c>
    </row>
    <row r="137" spans="1:7" x14ac:dyDescent="0.25">
      <c r="A137">
        <f t="shared" si="12"/>
        <v>0</v>
      </c>
      <c r="B137">
        <f t="shared" si="12"/>
        <v>0</v>
      </c>
      <c r="C137">
        <f t="shared" si="13"/>
        <v>0</v>
      </c>
      <c r="D137">
        <f t="shared" si="11"/>
        <v>1.0999999999999999E-2</v>
      </c>
      <c r="E137">
        <f t="shared" si="14"/>
        <v>0</v>
      </c>
      <c r="F137">
        <f t="shared" ref="F137:F147" si="16">(3*E137*$E$3/(2*$B$3*$C$3^2))*(1+6*(D137/$E$3)^2-4*($C$3/$E$3)*(D137/$E$3))</f>
        <v>0</v>
      </c>
      <c r="G137">
        <f t="shared" si="15"/>
        <v>9.5972250000000013E-5</v>
      </c>
    </row>
    <row r="138" spans="1:7" x14ac:dyDescent="0.25">
      <c r="A138">
        <f t="shared" si="12"/>
        <v>0</v>
      </c>
      <c r="B138">
        <f t="shared" si="12"/>
        <v>0</v>
      </c>
      <c r="C138">
        <f t="shared" si="13"/>
        <v>0</v>
      </c>
      <c r="D138">
        <f t="shared" si="11"/>
        <v>1.0999999999999999E-2</v>
      </c>
      <c r="E138">
        <f t="shared" si="14"/>
        <v>0</v>
      </c>
      <c r="F138">
        <f t="shared" si="16"/>
        <v>0</v>
      </c>
      <c r="G138">
        <f t="shared" si="15"/>
        <v>9.5972250000000013E-5</v>
      </c>
    </row>
    <row r="139" spans="1:7" x14ac:dyDescent="0.25">
      <c r="A139">
        <f t="shared" si="12"/>
        <v>0</v>
      </c>
      <c r="B139">
        <f t="shared" si="12"/>
        <v>0</v>
      </c>
      <c r="C139">
        <f t="shared" si="13"/>
        <v>0</v>
      </c>
      <c r="D139">
        <f t="shared" ref="D139:D147" si="17">B139-$B$9</f>
        <v>1.0999999999999999E-2</v>
      </c>
      <c r="E139">
        <f t="shared" si="14"/>
        <v>0</v>
      </c>
      <c r="F139">
        <f t="shared" si="16"/>
        <v>0</v>
      </c>
      <c r="G139">
        <f t="shared" si="15"/>
        <v>9.5972250000000013E-5</v>
      </c>
    </row>
    <row r="140" spans="1:7" x14ac:dyDescent="0.25">
      <c r="A140">
        <f t="shared" si="12"/>
        <v>0</v>
      </c>
      <c r="B140">
        <f t="shared" si="12"/>
        <v>0</v>
      </c>
      <c r="C140">
        <f t="shared" si="13"/>
        <v>0</v>
      </c>
      <c r="D140">
        <f t="shared" si="17"/>
        <v>1.0999999999999999E-2</v>
      </c>
      <c r="E140">
        <f t="shared" si="14"/>
        <v>0</v>
      </c>
      <c r="F140">
        <f t="shared" si="16"/>
        <v>0</v>
      </c>
      <c r="G140">
        <f t="shared" si="15"/>
        <v>9.5972250000000013E-5</v>
      </c>
    </row>
    <row r="141" spans="1:7" x14ac:dyDescent="0.25">
      <c r="A141">
        <f t="shared" si="12"/>
        <v>0</v>
      </c>
      <c r="B141">
        <f t="shared" si="12"/>
        <v>0</v>
      </c>
      <c r="C141">
        <f t="shared" si="13"/>
        <v>0</v>
      </c>
      <c r="D141">
        <f t="shared" si="17"/>
        <v>1.0999999999999999E-2</v>
      </c>
      <c r="E141">
        <f t="shared" si="14"/>
        <v>0</v>
      </c>
      <c r="F141">
        <f t="shared" si="16"/>
        <v>0</v>
      </c>
      <c r="G141">
        <f t="shared" si="15"/>
        <v>9.5972250000000013E-5</v>
      </c>
    </row>
    <row r="142" spans="1:7" x14ac:dyDescent="0.25">
      <c r="A142">
        <f t="shared" si="12"/>
        <v>0</v>
      </c>
      <c r="B142">
        <f t="shared" si="12"/>
        <v>0</v>
      </c>
      <c r="C142">
        <f t="shared" si="13"/>
        <v>0</v>
      </c>
      <c r="D142">
        <f t="shared" si="17"/>
        <v>1.0999999999999999E-2</v>
      </c>
      <c r="E142">
        <f t="shared" si="14"/>
        <v>0</v>
      </c>
      <c r="F142">
        <f t="shared" si="16"/>
        <v>0</v>
      </c>
      <c r="G142">
        <f t="shared" si="15"/>
        <v>9.5972250000000013E-5</v>
      </c>
    </row>
    <row r="143" spans="1:7" x14ac:dyDescent="0.25">
      <c r="A143">
        <f t="shared" si="12"/>
        <v>0</v>
      </c>
      <c r="B143">
        <f t="shared" si="12"/>
        <v>0</v>
      </c>
      <c r="C143">
        <f t="shared" si="13"/>
        <v>0</v>
      </c>
      <c r="D143">
        <f t="shared" si="17"/>
        <v>1.0999999999999999E-2</v>
      </c>
      <c r="E143">
        <f t="shared" si="14"/>
        <v>0</v>
      </c>
      <c r="F143">
        <f t="shared" si="16"/>
        <v>0</v>
      </c>
      <c r="G143">
        <f t="shared" si="15"/>
        <v>9.5972250000000013E-5</v>
      </c>
    </row>
    <row r="144" spans="1:7" x14ac:dyDescent="0.25">
      <c r="A144">
        <f t="shared" si="12"/>
        <v>0</v>
      </c>
      <c r="B144">
        <f t="shared" si="12"/>
        <v>0</v>
      </c>
      <c r="C144">
        <f t="shared" si="13"/>
        <v>0</v>
      </c>
      <c r="D144">
        <f t="shared" si="17"/>
        <v>1.0999999999999999E-2</v>
      </c>
      <c r="E144">
        <f t="shared" si="14"/>
        <v>0</v>
      </c>
      <c r="F144">
        <f t="shared" si="16"/>
        <v>0</v>
      </c>
      <c r="G144">
        <f t="shared" si="15"/>
        <v>9.5972250000000013E-5</v>
      </c>
    </row>
    <row r="145" spans="1:7" x14ac:dyDescent="0.25">
      <c r="A145">
        <f t="shared" si="12"/>
        <v>0</v>
      </c>
      <c r="B145">
        <f t="shared" si="12"/>
        <v>0</v>
      </c>
      <c r="C145">
        <f t="shared" si="13"/>
        <v>0</v>
      </c>
      <c r="D145">
        <f t="shared" si="17"/>
        <v>1.0999999999999999E-2</v>
      </c>
      <c r="E145">
        <f t="shared" si="14"/>
        <v>0</v>
      </c>
      <c r="F145">
        <f t="shared" si="16"/>
        <v>0</v>
      </c>
      <c r="G145">
        <f t="shared" si="15"/>
        <v>9.5972250000000013E-5</v>
      </c>
    </row>
    <row r="146" spans="1:7" x14ac:dyDescent="0.25">
      <c r="A146">
        <f t="shared" si="12"/>
        <v>0</v>
      </c>
      <c r="B146">
        <f t="shared" si="12"/>
        <v>0</v>
      </c>
      <c r="C146">
        <f t="shared" si="13"/>
        <v>0</v>
      </c>
      <c r="D146">
        <f t="shared" si="17"/>
        <v>1.0999999999999999E-2</v>
      </c>
      <c r="E146">
        <f t="shared" si="14"/>
        <v>0</v>
      </c>
      <c r="F146">
        <f t="shared" si="16"/>
        <v>0</v>
      </c>
      <c r="G146">
        <f t="shared" si="15"/>
        <v>9.5972250000000013E-5</v>
      </c>
    </row>
    <row r="147" spans="1:7" x14ac:dyDescent="0.25">
      <c r="A147">
        <f t="shared" si="12"/>
        <v>0</v>
      </c>
      <c r="B147">
        <f t="shared" si="12"/>
        <v>0</v>
      </c>
      <c r="C147">
        <f t="shared" si="13"/>
        <v>0</v>
      </c>
      <c r="D147">
        <f t="shared" si="17"/>
        <v>1.0999999999999999E-2</v>
      </c>
      <c r="E147">
        <f t="shared" si="14"/>
        <v>0</v>
      </c>
      <c r="F147">
        <f t="shared" si="16"/>
        <v>0</v>
      </c>
      <c r="G147">
        <f t="shared" si="15"/>
        <v>9.5972250000000013E-5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J18" sqref="J18"/>
    </sheetView>
  </sheetViews>
  <sheetFormatPr defaultRowHeight="15" x14ac:dyDescent="0.25"/>
  <cols>
    <col min="1" max="1" width="11.140625" bestFit="1" customWidth="1"/>
    <col min="2" max="2" width="14.5703125" bestFit="1" customWidth="1"/>
    <col min="3" max="3" width="12" bestFit="1" customWidth="1"/>
    <col min="6" max="6" width="11.140625" bestFit="1" customWidth="1"/>
    <col min="7" max="7" width="14.5703125" bestFit="1" customWidth="1"/>
    <col min="8" max="8" width="12" bestFit="1" customWidth="1"/>
  </cols>
  <sheetData>
    <row r="1" spans="1:9" x14ac:dyDescent="0.25">
      <c r="A1" t="s">
        <v>58</v>
      </c>
      <c r="F1" t="s">
        <v>35</v>
      </c>
    </row>
    <row r="2" spans="1:9" x14ac:dyDescent="0.25">
      <c r="A2" t="s">
        <v>56</v>
      </c>
      <c r="B2" t="s">
        <v>54</v>
      </c>
      <c r="C2" t="s">
        <v>55</v>
      </c>
      <c r="D2" t="s">
        <v>59</v>
      </c>
      <c r="F2" t="s">
        <v>56</v>
      </c>
      <c r="G2" t="s">
        <v>54</v>
      </c>
      <c r="H2" t="s">
        <v>55</v>
      </c>
      <c r="I2" t="s">
        <v>59</v>
      </c>
    </row>
    <row r="3" spans="1:9" x14ac:dyDescent="0.25">
      <c r="A3">
        <v>2</v>
      </c>
      <c r="B3">
        <f>'S2(water)'!I15</f>
        <v>131.94290217295264</v>
      </c>
      <c r="C3">
        <f>'S2(water)'!J15</f>
        <v>1.0784272499999998</v>
      </c>
      <c r="D3">
        <f>'S2(water)'!I10</f>
        <v>12944.075143892047</v>
      </c>
      <c r="F3">
        <v>1</v>
      </c>
      <c r="G3">
        <f>'S1'!I15</f>
        <v>232.2253259276757</v>
      </c>
      <c r="H3">
        <f>'S1'!J15</f>
        <v>1.922128125</v>
      </c>
      <c r="I3">
        <f>'S1'!I10</f>
        <v>13474.281064448616</v>
      </c>
    </row>
    <row r="4" spans="1:9" x14ac:dyDescent="0.25">
      <c r="A4">
        <v>3</v>
      </c>
      <c r="B4">
        <f>'S3(water)'!I15</f>
        <v>137.61934079959926</v>
      </c>
      <c r="C4">
        <f>'S3(water)'!J15</f>
        <v>1.00485</v>
      </c>
      <c r="D4">
        <f>'S3(water)'!I10</f>
        <v>14357.23382313106</v>
      </c>
      <c r="F4">
        <v>2</v>
      </c>
      <c r="G4">
        <f>'S2'!I15</f>
        <v>226.34551302114258</v>
      </c>
      <c r="H4">
        <f>'S2'!J15</f>
        <v>1.8307012500000002</v>
      </c>
      <c r="I4">
        <f>'S2'!I10</f>
        <v>13731.541928732942</v>
      </c>
    </row>
    <row r="5" spans="1:9" x14ac:dyDescent="0.25">
      <c r="A5">
        <v>4</v>
      </c>
      <c r="B5">
        <f>'S4(water)'!I15</f>
        <v>119.44176983629157</v>
      </c>
      <c r="C5">
        <f>'S4(water)'!J15</f>
        <v>0.95187022500000007</v>
      </c>
      <c r="D5">
        <f>'S4(water)'!I10</f>
        <v>13535.567345332152</v>
      </c>
      <c r="F5">
        <v>3</v>
      </c>
      <c r="G5">
        <f>'S3'!I15</f>
        <v>223.09067306346304</v>
      </c>
      <c r="H5">
        <f>'S3'!J15</f>
        <v>1.769115</v>
      </c>
      <c r="I5">
        <f>'S3'!I10</f>
        <v>14114.79017761011</v>
      </c>
    </row>
    <row r="6" spans="1:9" ht="15.75" thickBot="1" x14ac:dyDescent="0.3">
      <c r="A6">
        <v>5</v>
      </c>
      <c r="B6">
        <f>'S5(water)'!I15</f>
        <v>140.31224500908306</v>
      </c>
      <c r="C6">
        <f>'S5(water)'!J15</f>
        <v>1.0792515749999998</v>
      </c>
      <c r="D6">
        <f>'S5(water)'!I10</f>
        <v>14099.471814945276</v>
      </c>
      <c r="F6">
        <v>4</v>
      </c>
      <c r="G6">
        <f>'S4'!I15</f>
        <v>231.40835069766894</v>
      </c>
      <c r="H6">
        <f>'S4'!J15</f>
        <v>1.8497699999999999</v>
      </c>
      <c r="I6">
        <f>'S4'!I10</f>
        <v>14124.085201442302</v>
      </c>
    </row>
    <row r="7" spans="1:9" ht="15.75" thickBot="1" x14ac:dyDescent="0.3">
      <c r="A7">
        <v>6</v>
      </c>
      <c r="B7">
        <f>'S6(water)'!I15</f>
        <v>104.39810217504676</v>
      </c>
      <c r="C7">
        <f>'S6(water)'!J15</f>
        <v>0.80791184999999999</v>
      </c>
      <c r="D7">
        <f>'S6(water)'!I10</f>
        <v>13264.52499968385</v>
      </c>
      <c r="F7" s="15" t="s">
        <v>52</v>
      </c>
      <c r="G7" s="16">
        <f>AVERAGE(G3:G6)</f>
        <v>228.26746567748756</v>
      </c>
      <c r="H7" s="16">
        <f>AVERAGE(H3:H6)</f>
        <v>1.84292859375</v>
      </c>
      <c r="I7" s="17">
        <f>AVERAGE(I3:I6)/1000</f>
        <v>13.861174593058491</v>
      </c>
    </row>
    <row r="8" spans="1:9" ht="15.75" thickBot="1" x14ac:dyDescent="0.3">
      <c r="A8" s="15" t="s">
        <v>52</v>
      </c>
      <c r="B8" s="16">
        <f>AVERAGE(B3:B7)</f>
        <v>126.74287199859467</v>
      </c>
      <c r="C8" s="16">
        <f>AVERAGE(C3:C7)</f>
        <v>0.98446217999999985</v>
      </c>
      <c r="D8" s="17">
        <f>AVERAGE(D3:D7)/1000</f>
        <v>13.640174625396877</v>
      </c>
      <c r="F8" s="18" t="s">
        <v>57</v>
      </c>
      <c r="G8" s="19">
        <f>STDEV(G3:G6)</f>
        <v>4.321377105039141</v>
      </c>
      <c r="H8" s="19">
        <f>STDEV(H3:H6)</f>
        <v>6.3027309285123803E-2</v>
      </c>
      <c r="I8" s="20">
        <f>STDEV(I3:I6)/1000</f>
        <v>0.31619302272954786</v>
      </c>
    </row>
    <row r="9" spans="1:9" ht="15.75" thickBot="1" x14ac:dyDescent="0.3">
      <c r="A9" s="18" t="s">
        <v>57</v>
      </c>
      <c r="B9" s="19">
        <f>STDEV(B3:B7)</f>
        <v>14.849752544596146</v>
      </c>
      <c r="C9" s="19">
        <f>STDEV(C3:C7)</f>
        <v>0.1123191674901885</v>
      </c>
      <c r="D9" s="20">
        <f>STDEV(D3:D7)/1000</f>
        <v>0.58346756848054959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A3" sqref="A3:C3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54.73</v>
      </c>
      <c r="B3">
        <v>4.633</v>
      </c>
      <c r="C3">
        <v>2.4133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-2.1999999999999999E-2</v>
      </c>
      <c r="L6">
        <v>1</v>
      </c>
      <c r="M6">
        <v>-0.22600000000000001</v>
      </c>
      <c r="N6">
        <v>-0.05</v>
      </c>
      <c r="O6">
        <v>-2E-3</v>
      </c>
    </row>
    <row r="7" spans="1:15" x14ac:dyDescent="0.25">
      <c r="A7">
        <f>L6</f>
        <v>1</v>
      </c>
      <c r="B7">
        <f>M6</f>
        <v>-0.22600000000000001</v>
      </c>
      <c r="C7">
        <f>K6</f>
        <v>-2.1999999999999999E-2</v>
      </c>
      <c r="D7">
        <v>0</v>
      </c>
      <c r="E7">
        <f>ABS(C7)</f>
        <v>2.1999999999999999E-2</v>
      </c>
      <c r="F7">
        <f>(3*E7*$E$3/(2*$B$3*$C$3^2))*(1+6*(D7/$E$3)^2-4*($C$3/$E$3)*(D7/$E$3))</f>
        <v>4.8920288010893924E-2</v>
      </c>
      <c r="G7">
        <f>6*D7*$C$3/$E$3^2</f>
        <v>0</v>
      </c>
      <c r="I7" t="s">
        <v>14</v>
      </c>
      <c r="K7">
        <v>-8.1000000000000003E-2</v>
      </c>
      <c r="L7">
        <v>1.5</v>
      </c>
      <c r="M7">
        <v>-0.217</v>
      </c>
      <c r="N7">
        <v>-0.17899999999999999</v>
      </c>
      <c r="O7">
        <v>-2E-3</v>
      </c>
    </row>
    <row r="8" spans="1:15" x14ac:dyDescent="0.25">
      <c r="A8">
        <f t="shared" ref="A8:B71" si="0">L7</f>
        <v>1.5</v>
      </c>
      <c r="B8">
        <f t="shared" si="0"/>
        <v>-0.217</v>
      </c>
      <c r="C8">
        <f t="shared" ref="C8:C71" si="1">K7</f>
        <v>-8.1000000000000003E-2</v>
      </c>
      <c r="D8">
        <v>0</v>
      </c>
      <c r="E8">
        <f t="shared" ref="E8:E71" si="2">ABS(C8)</f>
        <v>8.1000000000000003E-2</v>
      </c>
      <c r="F8">
        <f>(3*E8*$E$3/(2*$B$3*$C$3^2))*(1+6*(D8/$E$3)^2-4*($C$3/$E$3)*(D8/$E$3))</f>
        <v>0.18011560585829123</v>
      </c>
      <c r="G8">
        <f t="shared" ref="G8:G71" si="3">6*D8*$C$3/$E$3^2</f>
        <v>0</v>
      </c>
      <c r="I8">
        <f>MAX(F7:F985)</f>
        <v>130.68467228313932</v>
      </c>
      <c r="K8">
        <v>9.4E-2</v>
      </c>
      <c r="L8">
        <v>2</v>
      </c>
      <c r="M8">
        <v>-0.20699999999999999</v>
      </c>
      <c r="N8">
        <v>0.21</v>
      </c>
      <c r="O8">
        <v>-2E-3</v>
      </c>
    </row>
    <row r="9" spans="1:15" x14ac:dyDescent="0.25">
      <c r="A9">
        <f t="shared" si="0"/>
        <v>2</v>
      </c>
      <c r="B9">
        <f t="shared" si="0"/>
        <v>-0.20699999999999999</v>
      </c>
      <c r="C9">
        <f t="shared" si="1"/>
        <v>9.4E-2</v>
      </c>
      <c r="D9">
        <v>0</v>
      </c>
      <c r="E9">
        <f t="shared" si="2"/>
        <v>9.4E-2</v>
      </c>
      <c r="F9">
        <f t="shared" ref="F9:F72" si="4">(3*E9*$E$3/(2*$B$3*$C$3^2))*(1+6*(D9/$E$3)^2-4*($C$3/$E$3)*(D9/$E$3))</f>
        <v>0.2090230487738195</v>
      </c>
      <c r="G9">
        <f t="shared" si="3"/>
        <v>0</v>
      </c>
      <c r="I9" t="s">
        <v>15</v>
      </c>
      <c r="K9">
        <v>-0.03</v>
      </c>
      <c r="L9">
        <v>2.5</v>
      </c>
      <c r="M9">
        <v>-0.19800000000000001</v>
      </c>
      <c r="N9">
        <v>-6.7000000000000004E-2</v>
      </c>
      <c r="O9">
        <v>-2E-3</v>
      </c>
    </row>
    <row r="10" spans="1:15" x14ac:dyDescent="0.25">
      <c r="A10">
        <f t="shared" si="0"/>
        <v>2.5</v>
      </c>
      <c r="B10">
        <f t="shared" si="0"/>
        <v>-0.19800000000000001</v>
      </c>
      <c r="C10">
        <f t="shared" si="1"/>
        <v>-0.03</v>
      </c>
      <c r="D10">
        <v>0</v>
      </c>
      <c r="E10">
        <f t="shared" si="2"/>
        <v>0.03</v>
      </c>
      <c r="F10">
        <f t="shared" si="4"/>
        <v>6.6709483651218981E-2</v>
      </c>
      <c r="G10">
        <f t="shared" si="3"/>
        <v>0</v>
      </c>
      <c r="I10">
        <f>SLOPE(F29:F85, G29:G85)</f>
        <v>13124.655181978695</v>
      </c>
      <c r="J10" t="s">
        <v>7</v>
      </c>
      <c r="K10">
        <v>-4.2999999999999997E-2</v>
      </c>
      <c r="L10">
        <v>3</v>
      </c>
      <c r="M10">
        <v>-0.189</v>
      </c>
      <c r="N10">
        <v>-9.7000000000000003E-2</v>
      </c>
      <c r="O10">
        <v>-2E-3</v>
      </c>
    </row>
    <row r="11" spans="1:15" x14ac:dyDescent="0.25">
      <c r="A11">
        <f t="shared" si="0"/>
        <v>3</v>
      </c>
      <c r="B11">
        <f t="shared" si="0"/>
        <v>-0.189</v>
      </c>
      <c r="C11">
        <f t="shared" si="1"/>
        <v>-4.2999999999999997E-2</v>
      </c>
      <c r="D11">
        <v>0</v>
      </c>
      <c r="E11">
        <f t="shared" si="2"/>
        <v>4.2999999999999997E-2</v>
      </c>
      <c r="F11">
        <f t="shared" si="4"/>
        <v>9.561692656674721E-2</v>
      </c>
      <c r="G11">
        <f t="shared" si="3"/>
        <v>0</v>
      </c>
      <c r="I11" t="s">
        <v>20</v>
      </c>
      <c r="K11">
        <v>-2.7E-2</v>
      </c>
      <c r="L11">
        <v>3.5</v>
      </c>
      <c r="M11">
        <v>-0.18</v>
      </c>
      <c r="N11">
        <v>-5.8999999999999997E-2</v>
      </c>
      <c r="O11">
        <v>-2E-3</v>
      </c>
    </row>
    <row r="12" spans="1:15" x14ac:dyDescent="0.25">
      <c r="A12">
        <f t="shared" si="0"/>
        <v>3.5</v>
      </c>
      <c r="B12">
        <f t="shared" si="0"/>
        <v>-0.18</v>
      </c>
      <c r="C12">
        <f t="shared" si="1"/>
        <v>-2.7E-2</v>
      </c>
      <c r="D12">
        <v>0</v>
      </c>
      <c r="E12">
        <f t="shared" si="2"/>
        <v>2.7E-2</v>
      </c>
      <c r="F12">
        <f t="shared" si="4"/>
        <v>6.0038535286097088E-2</v>
      </c>
      <c r="G12">
        <f t="shared" si="3"/>
        <v>0</v>
      </c>
      <c r="I12">
        <f>SLOPE(E29:E85, D29:D85)*$E$3^3/(4*$B$3*$C$3^3)</f>
        <v>13161.547118398295</v>
      </c>
      <c r="J12" t="s">
        <v>16</v>
      </c>
      <c r="K12">
        <v>-3.7999999999999999E-2</v>
      </c>
      <c r="L12">
        <v>4</v>
      </c>
      <c r="M12">
        <v>-0.17</v>
      </c>
      <c r="N12">
        <v>-8.5000000000000006E-2</v>
      </c>
      <c r="O12">
        <v>-2E-3</v>
      </c>
    </row>
    <row r="13" spans="1:15" x14ac:dyDescent="0.25">
      <c r="A13">
        <f t="shared" si="0"/>
        <v>4</v>
      </c>
      <c r="B13">
        <f t="shared" si="0"/>
        <v>-0.17</v>
      </c>
      <c r="C13">
        <f t="shared" si="1"/>
        <v>-3.7999999999999999E-2</v>
      </c>
      <c r="D13">
        <v>0</v>
      </c>
      <c r="E13">
        <f t="shared" si="2"/>
        <v>3.7999999999999999E-2</v>
      </c>
      <c r="F13">
        <f t="shared" si="4"/>
        <v>8.4498679291544032E-2</v>
      </c>
      <c r="G13">
        <f t="shared" si="3"/>
        <v>0</v>
      </c>
      <c r="K13">
        <v>-2.5000000000000001E-2</v>
      </c>
      <c r="L13">
        <v>4.5</v>
      </c>
      <c r="M13">
        <v>-0.161</v>
      </c>
      <c r="N13">
        <v>-5.5E-2</v>
      </c>
      <c r="O13">
        <v>-1E-3</v>
      </c>
    </row>
    <row r="14" spans="1:15" x14ac:dyDescent="0.25">
      <c r="A14">
        <f t="shared" si="0"/>
        <v>4.5</v>
      </c>
      <c r="B14">
        <f t="shared" si="0"/>
        <v>-0.161</v>
      </c>
      <c r="C14">
        <f t="shared" si="1"/>
        <v>-2.5000000000000001E-2</v>
      </c>
      <c r="D14">
        <v>0</v>
      </c>
      <c r="E14">
        <f t="shared" si="2"/>
        <v>2.5000000000000001E-2</v>
      </c>
      <c r="F14">
        <f t="shared" si="4"/>
        <v>5.5591236376015825E-2</v>
      </c>
      <c r="G14">
        <f t="shared" si="3"/>
        <v>0</v>
      </c>
      <c r="K14">
        <v>0.30299999999999999</v>
      </c>
      <c r="L14">
        <v>5</v>
      </c>
      <c r="M14">
        <v>-0.152</v>
      </c>
      <c r="N14">
        <v>0.67300000000000004</v>
      </c>
      <c r="O14">
        <v>-1E-3</v>
      </c>
    </row>
    <row r="15" spans="1:15" x14ac:dyDescent="0.25">
      <c r="A15">
        <f t="shared" si="0"/>
        <v>5</v>
      </c>
      <c r="B15">
        <f t="shared" si="0"/>
        <v>-0.152</v>
      </c>
      <c r="C15">
        <f t="shared" si="1"/>
        <v>0.30299999999999999</v>
      </c>
      <c r="D15">
        <f>B15-$B$14</f>
        <v>9.000000000000008E-3</v>
      </c>
      <c r="E15">
        <f t="shared" si="2"/>
        <v>0.30299999999999999</v>
      </c>
      <c r="F15">
        <f t="shared" si="4"/>
        <v>0.67372940455687447</v>
      </c>
      <c r="G15">
        <f t="shared" si="3"/>
        <v>8.1448875000000065E-5</v>
      </c>
      <c r="K15">
        <v>0.65800000000000003</v>
      </c>
      <c r="L15">
        <v>5.5</v>
      </c>
      <c r="M15">
        <v>-0.14199999999999999</v>
      </c>
      <c r="N15">
        <v>1.464</v>
      </c>
      <c r="O15">
        <v>-1E-3</v>
      </c>
    </row>
    <row r="16" spans="1:15" x14ac:dyDescent="0.25">
      <c r="A16">
        <f t="shared" si="0"/>
        <v>5.5</v>
      </c>
      <c r="B16">
        <f t="shared" si="0"/>
        <v>-0.14199999999999999</v>
      </c>
      <c r="C16">
        <f t="shared" si="1"/>
        <v>0.65800000000000003</v>
      </c>
      <c r="D16">
        <f t="shared" ref="D16:D79" si="5">B16-$B$14</f>
        <v>1.9000000000000017E-2</v>
      </c>
      <c r="E16">
        <f t="shared" si="2"/>
        <v>0.65800000000000003</v>
      </c>
      <c r="F16">
        <f t="shared" si="4"/>
        <v>1.4629955974263036</v>
      </c>
      <c r="G16">
        <f t="shared" si="3"/>
        <v>1.7194762500000017E-4</v>
      </c>
      <c r="K16">
        <v>1.0369999999999999</v>
      </c>
      <c r="L16">
        <v>6</v>
      </c>
      <c r="M16">
        <v>-0.13300000000000001</v>
      </c>
      <c r="N16">
        <v>2.3069999999999999</v>
      </c>
      <c r="O16">
        <v>-1E-3</v>
      </c>
    </row>
    <row r="17" spans="1:15" x14ac:dyDescent="0.25">
      <c r="A17">
        <f t="shared" si="0"/>
        <v>6</v>
      </c>
      <c r="B17">
        <f t="shared" si="0"/>
        <v>-0.13300000000000001</v>
      </c>
      <c r="C17">
        <f t="shared" si="1"/>
        <v>1.0369999999999999</v>
      </c>
      <c r="D17">
        <f t="shared" si="5"/>
        <v>2.7999999999999997E-2</v>
      </c>
      <c r="E17">
        <f t="shared" si="2"/>
        <v>1.0369999999999999</v>
      </c>
      <c r="F17">
        <f t="shared" si="4"/>
        <v>2.3055417221659669</v>
      </c>
      <c r="G17">
        <f t="shared" si="3"/>
        <v>2.5339649999999998E-4</v>
      </c>
      <c r="K17">
        <v>1.2350000000000001</v>
      </c>
      <c r="L17">
        <v>6.5</v>
      </c>
      <c r="M17">
        <v>-0.124</v>
      </c>
      <c r="N17">
        <v>2.7469999999999999</v>
      </c>
      <c r="O17">
        <v>-1E-3</v>
      </c>
    </row>
    <row r="18" spans="1:15" x14ac:dyDescent="0.25">
      <c r="A18">
        <f t="shared" si="0"/>
        <v>6.5</v>
      </c>
      <c r="B18">
        <f t="shared" si="0"/>
        <v>-0.124</v>
      </c>
      <c r="C18">
        <f t="shared" si="1"/>
        <v>1.2350000000000001</v>
      </c>
      <c r="D18">
        <f t="shared" si="5"/>
        <v>3.7000000000000005E-2</v>
      </c>
      <c r="E18">
        <f t="shared" si="2"/>
        <v>1.2350000000000001</v>
      </c>
      <c r="F18">
        <f t="shared" si="4"/>
        <v>2.7456081388234179</v>
      </c>
      <c r="G18">
        <f t="shared" si="3"/>
        <v>3.3484537500000003E-4</v>
      </c>
      <c r="K18">
        <v>1.911</v>
      </c>
      <c r="L18">
        <v>7</v>
      </c>
      <c r="M18">
        <v>-0.114</v>
      </c>
      <c r="N18">
        <v>4.25</v>
      </c>
      <c r="O18">
        <v>-1E-3</v>
      </c>
    </row>
    <row r="19" spans="1:15" x14ac:dyDescent="0.25">
      <c r="A19">
        <f t="shared" si="0"/>
        <v>7</v>
      </c>
      <c r="B19">
        <f t="shared" si="0"/>
        <v>-0.114</v>
      </c>
      <c r="C19">
        <f t="shared" si="1"/>
        <v>1.911</v>
      </c>
      <c r="D19">
        <f t="shared" si="5"/>
        <v>4.7E-2</v>
      </c>
      <c r="E19">
        <f t="shared" si="2"/>
        <v>1.911</v>
      </c>
      <c r="F19">
        <f t="shared" si="4"/>
        <v>4.2482243396218324</v>
      </c>
      <c r="G19">
        <f t="shared" si="3"/>
        <v>4.2534412500000007E-4</v>
      </c>
      <c r="K19">
        <v>2.1800000000000002</v>
      </c>
      <c r="L19">
        <v>7.5</v>
      </c>
      <c r="M19">
        <v>-0.105</v>
      </c>
      <c r="N19">
        <v>4.8479999999999999</v>
      </c>
      <c r="O19">
        <v>-1E-3</v>
      </c>
    </row>
    <row r="20" spans="1:15" x14ac:dyDescent="0.25">
      <c r="A20">
        <f t="shared" si="0"/>
        <v>7.5</v>
      </c>
      <c r="B20">
        <f t="shared" si="0"/>
        <v>-0.105</v>
      </c>
      <c r="C20">
        <f t="shared" si="1"/>
        <v>2.1800000000000002</v>
      </c>
      <c r="D20">
        <f t="shared" si="5"/>
        <v>5.6000000000000008E-2</v>
      </c>
      <c r="E20">
        <f t="shared" si="2"/>
        <v>2.1800000000000002</v>
      </c>
      <c r="F20">
        <f t="shared" si="4"/>
        <v>4.8459750143431792</v>
      </c>
      <c r="G20">
        <f t="shared" si="3"/>
        <v>5.0679300000000007E-4</v>
      </c>
      <c r="K20">
        <v>2.786</v>
      </c>
      <c r="L20">
        <v>8</v>
      </c>
      <c r="M20">
        <v>-9.6000000000000002E-2</v>
      </c>
      <c r="N20">
        <v>6.1980000000000004</v>
      </c>
      <c r="O20">
        <v>-1E-3</v>
      </c>
    </row>
    <row r="21" spans="1:15" x14ac:dyDescent="0.25">
      <c r="A21">
        <f t="shared" si="0"/>
        <v>8</v>
      </c>
      <c r="B21">
        <f t="shared" si="0"/>
        <v>-9.6000000000000002E-2</v>
      </c>
      <c r="C21">
        <f t="shared" si="1"/>
        <v>2.786</v>
      </c>
      <c r="D21">
        <f t="shared" si="5"/>
        <v>6.5000000000000002E-2</v>
      </c>
      <c r="E21">
        <f t="shared" si="2"/>
        <v>2.786</v>
      </c>
      <c r="F21">
        <f t="shared" si="4"/>
        <v>6.1927560619474251</v>
      </c>
      <c r="G21">
        <f t="shared" si="3"/>
        <v>5.8824187499999995E-4</v>
      </c>
      <c r="K21">
        <v>3.1139999999999999</v>
      </c>
      <c r="L21">
        <v>8.5</v>
      </c>
      <c r="M21">
        <v>-8.5999999999999993E-2</v>
      </c>
      <c r="N21">
        <v>6.9260000000000002</v>
      </c>
      <c r="O21">
        <v>-1E-3</v>
      </c>
    </row>
    <row r="22" spans="1:15" x14ac:dyDescent="0.25">
      <c r="A22">
        <f t="shared" si="0"/>
        <v>8.5</v>
      </c>
      <c r="B22">
        <f t="shared" si="0"/>
        <v>-8.5999999999999993E-2</v>
      </c>
      <c r="C22">
        <f t="shared" si="1"/>
        <v>3.1139999999999999</v>
      </c>
      <c r="D22">
        <f t="shared" si="5"/>
        <v>7.5000000000000011E-2</v>
      </c>
      <c r="E22">
        <f t="shared" si="2"/>
        <v>3.1139999999999999</v>
      </c>
      <c r="F22">
        <f t="shared" si="4"/>
        <v>6.921457197681077</v>
      </c>
      <c r="G22">
        <f t="shared" si="3"/>
        <v>6.7874062500000016E-4</v>
      </c>
      <c r="K22">
        <v>3.556</v>
      </c>
      <c r="L22">
        <v>9</v>
      </c>
      <c r="M22">
        <v>-7.6999999999999999E-2</v>
      </c>
      <c r="N22">
        <v>7.9089999999999998</v>
      </c>
      <c r="O22">
        <v>-1E-3</v>
      </c>
    </row>
    <row r="23" spans="1:15" x14ac:dyDescent="0.25">
      <c r="A23">
        <f t="shared" si="0"/>
        <v>9</v>
      </c>
      <c r="B23">
        <f t="shared" si="0"/>
        <v>-7.6999999999999999E-2</v>
      </c>
      <c r="C23">
        <f t="shared" si="1"/>
        <v>3.556</v>
      </c>
      <c r="D23">
        <f t="shared" si="5"/>
        <v>8.4000000000000005E-2</v>
      </c>
      <c r="E23">
        <f t="shared" si="2"/>
        <v>3.556</v>
      </c>
      <c r="F23">
        <f t="shared" si="4"/>
        <v>7.9034993262126143</v>
      </c>
      <c r="G23">
        <f t="shared" si="3"/>
        <v>7.6018950000000004E-4</v>
      </c>
      <c r="K23">
        <v>4.1790000000000003</v>
      </c>
      <c r="L23">
        <v>9.5</v>
      </c>
      <c r="M23">
        <v>-6.8000000000000005E-2</v>
      </c>
      <c r="N23">
        <v>9.2940000000000005</v>
      </c>
      <c r="O23">
        <v>-1E-3</v>
      </c>
    </row>
    <row r="24" spans="1:15" x14ac:dyDescent="0.25">
      <c r="A24">
        <f t="shared" si="0"/>
        <v>9.5</v>
      </c>
      <c r="B24">
        <f t="shared" si="0"/>
        <v>-6.8000000000000005E-2</v>
      </c>
      <c r="C24">
        <f t="shared" si="1"/>
        <v>4.1790000000000003</v>
      </c>
      <c r="D24">
        <f t="shared" si="5"/>
        <v>9.2999999999999999E-2</v>
      </c>
      <c r="E24">
        <f t="shared" si="2"/>
        <v>4.1790000000000003</v>
      </c>
      <c r="F24">
        <f t="shared" si="4"/>
        <v>9.2877184442109026</v>
      </c>
      <c r="G24">
        <f t="shared" si="3"/>
        <v>8.4163837500000004E-4</v>
      </c>
      <c r="K24">
        <v>4.4420000000000002</v>
      </c>
      <c r="L24">
        <v>10</v>
      </c>
      <c r="M24">
        <v>-5.8000000000000003E-2</v>
      </c>
      <c r="N24">
        <v>9.8800000000000008</v>
      </c>
      <c r="O24">
        <v>-1E-3</v>
      </c>
    </row>
    <row r="25" spans="1:15" x14ac:dyDescent="0.25">
      <c r="A25">
        <f t="shared" si="0"/>
        <v>10</v>
      </c>
      <c r="B25">
        <f t="shared" si="0"/>
        <v>-5.8000000000000003E-2</v>
      </c>
      <c r="C25">
        <f t="shared" si="1"/>
        <v>4.4420000000000002</v>
      </c>
      <c r="D25">
        <f t="shared" si="5"/>
        <v>0.10300000000000001</v>
      </c>
      <c r="E25">
        <f t="shared" si="2"/>
        <v>4.4420000000000002</v>
      </c>
      <c r="F25">
        <f t="shared" si="4"/>
        <v>9.871705748883608</v>
      </c>
      <c r="G25">
        <f t="shared" si="3"/>
        <v>9.3213712500000013E-4</v>
      </c>
      <c r="K25">
        <v>5.1139999999999999</v>
      </c>
      <c r="L25">
        <v>10.5</v>
      </c>
      <c r="M25">
        <v>-4.9000000000000002E-2</v>
      </c>
      <c r="N25">
        <v>11.374000000000001</v>
      </c>
      <c r="O25">
        <v>0</v>
      </c>
    </row>
    <row r="26" spans="1:15" x14ac:dyDescent="0.25">
      <c r="A26">
        <f t="shared" si="0"/>
        <v>10.5</v>
      </c>
      <c r="B26">
        <f t="shared" si="0"/>
        <v>-4.9000000000000002E-2</v>
      </c>
      <c r="C26">
        <f t="shared" si="1"/>
        <v>5.1139999999999999</v>
      </c>
      <c r="D26">
        <f t="shared" si="5"/>
        <v>0.112</v>
      </c>
      <c r="E26">
        <f t="shared" si="2"/>
        <v>5.1139999999999999</v>
      </c>
      <c r="F26">
        <f t="shared" si="4"/>
        <v>11.364594080004757</v>
      </c>
      <c r="G26">
        <f t="shared" si="3"/>
        <v>1.0135860000000001E-3</v>
      </c>
      <c r="K26">
        <v>5.42</v>
      </c>
      <c r="L26">
        <v>11</v>
      </c>
      <c r="M26">
        <v>-0.04</v>
      </c>
      <c r="N26">
        <v>12.055</v>
      </c>
      <c r="O26">
        <v>0</v>
      </c>
    </row>
    <row r="27" spans="1:15" x14ac:dyDescent="0.25">
      <c r="A27">
        <f t="shared" si="0"/>
        <v>11</v>
      </c>
      <c r="B27">
        <f t="shared" si="0"/>
        <v>-0.04</v>
      </c>
      <c r="C27">
        <f t="shared" si="1"/>
        <v>5.42</v>
      </c>
      <c r="D27">
        <f t="shared" si="5"/>
        <v>0.121</v>
      </c>
      <c r="E27">
        <f t="shared" si="2"/>
        <v>5.42</v>
      </c>
      <c r="F27">
        <f t="shared" si="4"/>
        <v>12.044043384553445</v>
      </c>
      <c r="G27">
        <f t="shared" si="3"/>
        <v>1.0950348749999999E-3</v>
      </c>
      <c r="K27">
        <v>5.7939999999999996</v>
      </c>
      <c r="L27">
        <v>11.5</v>
      </c>
      <c r="M27">
        <v>-0.03</v>
      </c>
      <c r="N27">
        <v>12.887</v>
      </c>
      <c r="O27">
        <v>0</v>
      </c>
    </row>
    <row r="28" spans="1:15" x14ac:dyDescent="0.25">
      <c r="A28">
        <f t="shared" si="0"/>
        <v>11.5</v>
      </c>
      <c r="B28">
        <f t="shared" si="0"/>
        <v>-0.03</v>
      </c>
      <c r="C28">
        <f t="shared" si="1"/>
        <v>5.7939999999999996</v>
      </c>
      <c r="D28">
        <f t="shared" si="5"/>
        <v>0.13100000000000001</v>
      </c>
      <c r="E28">
        <f t="shared" si="2"/>
        <v>5.7939999999999996</v>
      </c>
      <c r="F28">
        <f t="shared" si="4"/>
        <v>12.874471259829518</v>
      </c>
      <c r="G28">
        <f t="shared" si="3"/>
        <v>1.185533625E-3</v>
      </c>
      <c r="K28">
        <v>6.4790000000000001</v>
      </c>
      <c r="L28">
        <v>12</v>
      </c>
      <c r="M28">
        <v>-2.1000000000000001E-2</v>
      </c>
      <c r="N28">
        <v>14.411</v>
      </c>
      <c r="O28">
        <v>0</v>
      </c>
    </row>
    <row r="29" spans="1:15" x14ac:dyDescent="0.25">
      <c r="A29">
        <f t="shared" si="0"/>
        <v>12</v>
      </c>
      <c r="B29">
        <f t="shared" si="0"/>
        <v>-2.1000000000000001E-2</v>
      </c>
      <c r="C29">
        <f t="shared" si="1"/>
        <v>6.4790000000000001</v>
      </c>
      <c r="D29">
        <f t="shared" si="5"/>
        <v>0.14000000000000001</v>
      </c>
      <c r="E29">
        <f t="shared" si="2"/>
        <v>6.4790000000000001</v>
      </c>
      <c r="F29">
        <f t="shared" si="4"/>
        <v>14.395914769983804</v>
      </c>
      <c r="G29">
        <f t="shared" si="3"/>
        <v>1.2669825000000002E-3</v>
      </c>
      <c r="K29">
        <v>6.984</v>
      </c>
      <c r="L29">
        <v>12.5</v>
      </c>
      <c r="M29">
        <v>-1.0999999999999999E-2</v>
      </c>
      <c r="N29">
        <v>15.535</v>
      </c>
      <c r="O29">
        <v>0</v>
      </c>
    </row>
    <row r="30" spans="1:15" x14ac:dyDescent="0.25">
      <c r="A30">
        <f t="shared" si="0"/>
        <v>12.5</v>
      </c>
      <c r="B30">
        <f t="shared" si="0"/>
        <v>-1.0999999999999999E-2</v>
      </c>
      <c r="C30">
        <f t="shared" si="1"/>
        <v>6.984</v>
      </c>
      <c r="D30">
        <f t="shared" si="5"/>
        <v>0.15</v>
      </c>
      <c r="E30">
        <f t="shared" si="2"/>
        <v>6.984</v>
      </c>
      <c r="F30">
        <f t="shared" si="4"/>
        <v>15.517223708307419</v>
      </c>
      <c r="G30">
        <f t="shared" si="3"/>
        <v>1.3574812499999999E-3</v>
      </c>
      <c r="K30">
        <v>7.36</v>
      </c>
      <c r="L30">
        <v>13</v>
      </c>
      <c r="M30">
        <v>-2E-3</v>
      </c>
      <c r="N30">
        <v>16.37</v>
      </c>
      <c r="O30">
        <v>0</v>
      </c>
    </row>
    <row r="31" spans="1:15" x14ac:dyDescent="0.25">
      <c r="A31">
        <f t="shared" si="0"/>
        <v>13</v>
      </c>
      <c r="B31">
        <f t="shared" si="0"/>
        <v>-2E-3</v>
      </c>
      <c r="C31">
        <f t="shared" si="1"/>
        <v>7.36</v>
      </c>
      <c r="D31">
        <f t="shared" si="5"/>
        <v>0.159</v>
      </c>
      <c r="E31">
        <f t="shared" si="2"/>
        <v>7.36</v>
      </c>
      <c r="F31">
        <f t="shared" si="4"/>
        <v>16.351911808461498</v>
      </c>
      <c r="G31">
        <f t="shared" si="3"/>
        <v>1.4389301250000001E-3</v>
      </c>
      <c r="K31">
        <v>7.6749999999999998</v>
      </c>
      <c r="L31">
        <v>13.5</v>
      </c>
      <c r="M31">
        <v>7.0000000000000001E-3</v>
      </c>
      <c r="N31">
        <v>17.071000000000002</v>
      </c>
      <c r="O31">
        <v>0</v>
      </c>
    </row>
    <row r="32" spans="1:15" x14ac:dyDescent="0.25">
      <c r="A32">
        <f t="shared" si="0"/>
        <v>13.5</v>
      </c>
      <c r="B32">
        <f t="shared" si="0"/>
        <v>7.0000000000000001E-3</v>
      </c>
      <c r="C32">
        <f t="shared" si="1"/>
        <v>7.6749999999999998</v>
      </c>
      <c r="D32">
        <f t="shared" si="5"/>
        <v>0.16800000000000001</v>
      </c>
      <c r="E32">
        <f t="shared" si="2"/>
        <v>7.6749999999999998</v>
      </c>
      <c r="F32">
        <f t="shared" si="4"/>
        <v>17.051017511643053</v>
      </c>
      <c r="G32">
        <f t="shared" si="3"/>
        <v>1.5203790000000001E-3</v>
      </c>
      <c r="K32">
        <v>8.2940000000000005</v>
      </c>
      <c r="L32">
        <v>14</v>
      </c>
      <c r="M32">
        <v>1.7000000000000001E-2</v>
      </c>
      <c r="N32">
        <v>18.446999999999999</v>
      </c>
      <c r="O32">
        <v>0</v>
      </c>
    </row>
    <row r="33" spans="1:15" x14ac:dyDescent="0.25">
      <c r="A33">
        <f t="shared" si="0"/>
        <v>14</v>
      </c>
      <c r="B33">
        <f t="shared" si="0"/>
        <v>1.7000000000000001E-2</v>
      </c>
      <c r="C33">
        <f t="shared" si="1"/>
        <v>8.2940000000000005</v>
      </c>
      <c r="D33">
        <f t="shared" si="5"/>
        <v>0.17799999999999999</v>
      </c>
      <c r="E33">
        <f t="shared" si="2"/>
        <v>8.2940000000000005</v>
      </c>
      <c r="F33">
        <f t="shared" si="4"/>
        <v>18.42533365536783</v>
      </c>
      <c r="G33">
        <f t="shared" si="3"/>
        <v>1.6108777500000002E-3</v>
      </c>
      <c r="K33">
        <v>8.7479999999999993</v>
      </c>
      <c r="L33">
        <v>14.5</v>
      </c>
      <c r="M33">
        <v>2.5999999999999999E-2</v>
      </c>
      <c r="N33">
        <v>19.457000000000001</v>
      </c>
      <c r="O33">
        <v>0</v>
      </c>
    </row>
    <row r="34" spans="1:15" x14ac:dyDescent="0.25">
      <c r="A34">
        <f t="shared" si="0"/>
        <v>14.5</v>
      </c>
      <c r="B34">
        <f t="shared" si="0"/>
        <v>2.5999999999999999E-2</v>
      </c>
      <c r="C34">
        <f t="shared" si="1"/>
        <v>8.7479999999999993</v>
      </c>
      <c r="D34">
        <f t="shared" si="5"/>
        <v>0.187</v>
      </c>
      <c r="E34">
        <f t="shared" si="2"/>
        <v>8.7479999999999993</v>
      </c>
      <c r="F34">
        <f t="shared" si="4"/>
        <v>19.433089670710281</v>
      </c>
      <c r="G34">
        <f t="shared" si="3"/>
        <v>1.692326625E-3</v>
      </c>
      <c r="K34">
        <v>8.9949999999999992</v>
      </c>
      <c r="L34">
        <v>15</v>
      </c>
      <c r="M34">
        <v>3.5000000000000003E-2</v>
      </c>
      <c r="N34">
        <v>20.006</v>
      </c>
      <c r="O34">
        <v>0</v>
      </c>
    </row>
    <row r="35" spans="1:15" x14ac:dyDescent="0.25">
      <c r="A35">
        <f t="shared" si="0"/>
        <v>15</v>
      </c>
      <c r="B35">
        <f t="shared" si="0"/>
        <v>3.5000000000000003E-2</v>
      </c>
      <c r="C35">
        <f t="shared" si="1"/>
        <v>8.9949999999999992</v>
      </c>
      <c r="D35">
        <f t="shared" si="5"/>
        <v>0.19600000000000001</v>
      </c>
      <c r="E35">
        <f t="shared" si="2"/>
        <v>8.9949999999999992</v>
      </c>
      <c r="F35">
        <f t="shared" si="4"/>
        <v>19.980955914833004</v>
      </c>
      <c r="G35">
        <f t="shared" si="3"/>
        <v>1.7737755000000002E-3</v>
      </c>
      <c r="K35">
        <v>9.7650000000000006</v>
      </c>
      <c r="L35">
        <v>15.5</v>
      </c>
      <c r="M35">
        <v>4.3999999999999997E-2</v>
      </c>
      <c r="N35">
        <v>21.719000000000001</v>
      </c>
      <c r="O35">
        <v>0</v>
      </c>
    </row>
    <row r="36" spans="1:15" x14ac:dyDescent="0.25">
      <c r="A36">
        <f t="shared" si="0"/>
        <v>15.5</v>
      </c>
      <c r="B36">
        <f t="shared" si="0"/>
        <v>4.3999999999999997E-2</v>
      </c>
      <c r="C36">
        <f t="shared" si="1"/>
        <v>9.7650000000000006</v>
      </c>
      <c r="D36">
        <f t="shared" si="5"/>
        <v>0.20500000000000002</v>
      </c>
      <c r="E36">
        <f t="shared" si="2"/>
        <v>9.7650000000000006</v>
      </c>
      <c r="F36">
        <f t="shared" si="4"/>
        <v>21.690502759174993</v>
      </c>
      <c r="G36">
        <f t="shared" si="3"/>
        <v>1.855224375E-3</v>
      </c>
      <c r="K36">
        <v>10.253</v>
      </c>
      <c r="L36">
        <v>16</v>
      </c>
      <c r="M36">
        <v>5.3999999999999999E-2</v>
      </c>
      <c r="N36">
        <v>22.805</v>
      </c>
      <c r="O36">
        <v>0</v>
      </c>
    </row>
    <row r="37" spans="1:15" x14ac:dyDescent="0.25">
      <c r="A37">
        <f t="shared" si="0"/>
        <v>16</v>
      </c>
      <c r="B37">
        <f t="shared" si="0"/>
        <v>5.3999999999999999E-2</v>
      </c>
      <c r="C37">
        <f t="shared" si="1"/>
        <v>10.253</v>
      </c>
      <c r="D37">
        <f t="shared" si="5"/>
        <v>0.215</v>
      </c>
      <c r="E37">
        <f t="shared" si="2"/>
        <v>10.253</v>
      </c>
      <c r="F37">
        <f t="shared" si="4"/>
        <v>22.773456144834309</v>
      </c>
      <c r="G37">
        <f t="shared" si="3"/>
        <v>1.945723125E-3</v>
      </c>
      <c r="K37">
        <v>10.717000000000001</v>
      </c>
      <c r="L37">
        <v>16.5</v>
      </c>
      <c r="M37">
        <v>6.3E-2</v>
      </c>
      <c r="N37">
        <v>23.835999999999999</v>
      </c>
      <c r="O37">
        <v>1E-3</v>
      </c>
    </row>
    <row r="38" spans="1:15" x14ac:dyDescent="0.25">
      <c r="A38">
        <f t="shared" si="0"/>
        <v>16.5</v>
      </c>
      <c r="B38">
        <f t="shared" si="0"/>
        <v>6.3E-2</v>
      </c>
      <c r="C38">
        <f t="shared" si="1"/>
        <v>10.717000000000001</v>
      </c>
      <c r="D38">
        <f t="shared" si="5"/>
        <v>0.224</v>
      </c>
      <c r="E38">
        <f t="shared" si="2"/>
        <v>10.717000000000001</v>
      </c>
      <c r="F38">
        <f t="shared" si="4"/>
        <v>23.803129066428468</v>
      </c>
      <c r="G38">
        <f t="shared" si="3"/>
        <v>2.0271720000000003E-3</v>
      </c>
      <c r="K38">
        <v>11.206</v>
      </c>
      <c r="L38">
        <v>17</v>
      </c>
      <c r="M38">
        <v>7.1999999999999995E-2</v>
      </c>
      <c r="N38">
        <v>24.925000000000001</v>
      </c>
      <c r="O38">
        <v>1E-3</v>
      </c>
    </row>
    <row r="39" spans="1:15" x14ac:dyDescent="0.25">
      <c r="A39">
        <f t="shared" si="0"/>
        <v>17</v>
      </c>
      <c r="B39">
        <f t="shared" si="0"/>
        <v>7.1999999999999995E-2</v>
      </c>
      <c r="C39">
        <f t="shared" si="1"/>
        <v>11.206</v>
      </c>
      <c r="D39">
        <f t="shared" si="5"/>
        <v>0.23299999999999998</v>
      </c>
      <c r="E39">
        <f t="shared" si="2"/>
        <v>11.206</v>
      </c>
      <c r="F39">
        <f t="shared" si="4"/>
        <v>24.888260023673638</v>
      </c>
      <c r="G39">
        <f t="shared" si="3"/>
        <v>2.1086208749999998E-3</v>
      </c>
      <c r="K39">
        <v>11.808</v>
      </c>
      <c r="L39">
        <v>17.5</v>
      </c>
      <c r="M39">
        <v>8.2000000000000003E-2</v>
      </c>
      <c r="N39">
        <v>26.263000000000002</v>
      </c>
      <c r="O39">
        <v>1E-3</v>
      </c>
    </row>
    <row r="40" spans="1:15" x14ac:dyDescent="0.25">
      <c r="A40">
        <f t="shared" si="0"/>
        <v>17.5</v>
      </c>
      <c r="B40">
        <f t="shared" si="0"/>
        <v>8.2000000000000003E-2</v>
      </c>
      <c r="C40">
        <f t="shared" si="1"/>
        <v>11.808</v>
      </c>
      <c r="D40">
        <f t="shared" si="5"/>
        <v>0.24299999999999999</v>
      </c>
      <c r="E40">
        <f t="shared" si="2"/>
        <v>11.808</v>
      </c>
      <c r="F40">
        <f t="shared" si="4"/>
        <v>26.224172278353095</v>
      </c>
      <c r="G40">
        <f t="shared" si="3"/>
        <v>2.1991196249999999E-3</v>
      </c>
      <c r="K40">
        <v>12.272</v>
      </c>
      <c r="L40">
        <v>18</v>
      </c>
      <c r="M40">
        <v>9.0999999999999998E-2</v>
      </c>
      <c r="N40">
        <v>27.295000000000002</v>
      </c>
      <c r="O40">
        <v>1E-3</v>
      </c>
    </row>
    <row r="41" spans="1:15" x14ac:dyDescent="0.25">
      <c r="A41">
        <f t="shared" si="0"/>
        <v>18</v>
      </c>
      <c r="B41">
        <f t="shared" si="0"/>
        <v>9.0999999999999998E-2</v>
      </c>
      <c r="C41">
        <f t="shared" si="1"/>
        <v>12.272</v>
      </c>
      <c r="D41">
        <f t="shared" si="5"/>
        <v>0.252</v>
      </c>
      <c r="E41">
        <f t="shared" si="2"/>
        <v>12.272</v>
      </c>
      <c r="F41">
        <f t="shared" si="4"/>
        <v>27.253635571601091</v>
      </c>
      <c r="G41">
        <f t="shared" si="3"/>
        <v>2.2805684999999999E-3</v>
      </c>
      <c r="K41">
        <v>12.8</v>
      </c>
      <c r="L41">
        <v>18.5</v>
      </c>
      <c r="M41">
        <v>0.1</v>
      </c>
      <c r="N41">
        <v>28.469000000000001</v>
      </c>
      <c r="O41">
        <v>1E-3</v>
      </c>
    </row>
    <row r="42" spans="1:15" x14ac:dyDescent="0.25">
      <c r="A42">
        <f t="shared" si="0"/>
        <v>18.5</v>
      </c>
      <c r="B42">
        <f t="shared" si="0"/>
        <v>0.1</v>
      </c>
      <c r="C42">
        <f t="shared" si="1"/>
        <v>12.8</v>
      </c>
      <c r="D42">
        <f t="shared" si="5"/>
        <v>0.26100000000000001</v>
      </c>
      <c r="E42">
        <f t="shared" si="2"/>
        <v>12.8</v>
      </c>
      <c r="F42">
        <f t="shared" si="4"/>
        <v>28.425164316161684</v>
      </c>
      <c r="G42">
        <f t="shared" si="3"/>
        <v>2.3620173749999999E-3</v>
      </c>
      <c r="K42">
        <v>13.202999999999999</v>
      </c>
      <c r="L42">
        <v>19</v>
      </c>
      <c r="M42">
        <v>0.11</v>
      </c>
      <c r="N42">
        <v>29.366</v>
      </c>
      <c r="O42">
        <v>1E-3</v>
      </c>
    </row>
    <row r="43" spans="1:15" x14ac:dyDescent="0.25">
      <c r="A43">
        <f t="shared" si="0"/>
        <v>19</v>
      </c>
      <c r="B43">
        <f t="shared" si="0"/>
        <v>0.11</v>
      </c>
      <c r="C43">
        <f t="shared" si="1"/>
        <v>13.202999999999999</v>
      </c>
      <c r="D43">
        <f t="shared" si="5"/>
        <v>0.27100000000000002</v>
      </c>
      <c r="E43">
        <f t="shared" si="2"/>
        <v>13.202999999999999</v>
      </c>
      <c r="F43">
        <f t="shared" si="4"/>
        <v>29.318927265420392</v>
      </c>
      <c r="G43">
        <f t="shared" si="3"/>
        <v>2.452516125E-3</v>
      </c>
      <c r="K43">
        <v>13.743</v>
      </c>
      <c r="L43">
        <v>19.5</v>
      </c>
      <c r="M43">
        <v>0.11899999999999999</v>
      </c>
      <c r="N43">
        <v>30.567</v>
      </c>
      <c r="O43">
        <v>1E-3</v>
      </c>
    </row>
    <row r="44" spans="1:15" x14ac:dyDescent="0.25">
      <c r="A44">
        <f t="shared" si="0"/>
        <v>19.5</v>
      </c>
      <c r="B44">
        <f t="shared" si="0"/>
        <v>0.11899999999999999</v>
      </c>
      <c r="C44">
        <f t="shared" si="1"/>
        <v>13.743</v>
      </c>
      <c r="D44">
        <f t="shared" si="5"/>
        <v>0.28000000000000003</v>
      </c>
      <c r="E44">
        <f t="shared" si="2"/>
        <v>13.743</v>
      </c>
      <c r="F44">
        <f t="shared" si="4"/>
        <v>30.516974324970363</v>
      </c>
      <c r="G44">
        <f t="shared" si="3"/>
        <v>2.5339650000000004E-3</v>
      </c>
      <c r="K44">
        <v>14.211</v>
      </c>
      <c r="L44">
        <v>20</v>
      </c>
      <c r="M44">
        <v>0.128</v>
      </c>
      <c r="N44">
        <v>31.608000000000001</v>
      </c>
      <c r="O44">
        <v>1E-3</v>
      </c>
    </row>
    <row r="45" spans="1:15" x14ac:dyDescent="0.25">
      <c r="A45">
        <f t="shared" si="0"/>
        <v>20</v>
      </c>
      <c r="B45">
        <f t="shared" si="0"/>
        <v>0.128</v>
      </c>
      <c r="C45">
        <f t="shared" si="1"/>
        <v>14.211</v>
      </c>
      <c r="D45">
        <f t="shared" si="5"/>
        <v>0.28900000000000003</v>
      </c>
      <c r="E45">
        <f t="shared" si="2"/>
        <v>14.211</v>
      </c>
      <c r="F45">
        <f t="shared" si="4"/>
        <v>31.555081187827938</v>
      </c>
      <c r="G45">
        <f t="shared" si="3"/>
        <v>2.6154138750000004E-3</v>
      </c>
      <c r="K45">
        <v>14.711</v>
      </c>
      <c r="L45">
        <v>20.5</v>
      </c>
      <c r="M45">
        <v>0.13800000000000001</v>
      </c>
      <c r="N45">
        <v>32.72</v>
      </c>
      <c r="O45">
        <v>1E-3</v>
      </c>
    </row>
    <row r="46" spans="1:15" x14ac:dyDescent="0.25">
      <c r="A46">
        <f t="shared" si="0"/>
        <v>20.5</v>
      </c>
      <c r="B46">
        <f t="shared" si="0"/>
        <v>0.13800000000000001</v>
      </c>
      <c r="C46">
        <f t="shared" si="1"/>
        <v>14.711</v>
      </c>
      <c r="D46">
        <f t="shared" si="5"/>
        <v>0.29900000000000004</v>
      </c>
      <c r="E46">
        <f t="shared" si="2"/>
        <v>14.711</v>
      </c>
      <c r="F46">
        <f t="shared" si="4"/>
        <v>32.664063253901659</v>
      </c>
      <c r="G46">
        <f t="shared" si="3"/>
        <v>2.7059126250000005E-3</v>
      </c>
      <c r="K46">
        <v>15.225</v>
      </c>
      <c r="L46">
        <v>21</v>
      </c>
      <c r="M46">
        <v>0.14699999999999999</v>
      </c>
      <c r="N46">
        <v>33.862000000000002</v>
      </c>
      <c r="O46">
        <v>1E-3</v>
      </c>
    </row>
    <row r="47" spans="1:15" x14ac:dyDescent="0.25">
      <c r="A47">
        <f t="shared" si="0"/>
        <v>21</v>
      </c>
      <c r="B47">
        <f t="shared" si="0"/>
        <v>0.14699999999999999</v>
      </c>
      <c r="C47">
        <f t="shared" si="1"/>
        <v>15.225</v>
      </c>
      <c r="D47">
        <f t="shared" si="5"/>
        <v>0.308</v>
      </c>
      <c r="E47">
        <f t="shared" si="2"/>
        <v>15.225</v>
      </c>
      <c r="F47">
        <f t="shared" si="4"/>
        <v>33.804195687051703</v>
      </c>
      <c r="G47">
        <f t="shared" si="3"/>
        <v>2.7873614999999997E-3</v>
      </c>
      <c r="K47">
        <v>15.632</v>
      </c>
      <c r="L47">
        <v>21.5</v>
      </c>
      <c r="M47">
        <v>0.156</v>
      </c>
      <c r="N47">
        <v>34.768000000000001</v>
      </c>
      <c r="O47">
        <v>1E-3</v>
      </c>
    </row>
    <row r="48" spans="1:15" x14ac:dyDescent="0.25">
      <c r="A48">
        <f t="shared" si="0"/>
        <v>21.5</v>
      </c>
      <c r="B48">
        <f t="shared" si="0"/>
        <v>0.156</v>
      </c>
      <c r="C48">
        <f t="shared" si="1"/>
        <v>15.632</v>
      </c>
      <c r="D48">
        <f t="shared" si="5"/>
        <v>0.317</v>
      </c>
      <c r="E48">
        <f t="shared" si="2"/>
        <v>15.632</v>
      </c>
      <c r="F48">
        <f t="shared" si="4"/>
        <v>34.706706987681173</v>
      </c>
      <c r="G48">
        <f t="shared" si="3"/>
        <v>2.8688103750000005E-3</v>
      </c>
      <c r="K48">
        <v>16.199000000000002</v>
      </c>
      <c r="L48">
        <v>22</v>
      </c>
      <c r="M48">
        <v>0.16600000000000001</v>
      </c>
      <c r="N48">
        <v>36.029000000000003</v>
      </c>
      <c r="O48">
        <v>1E-3</v>
      </c>
    </row>
    <row r="49" spans="1:15" x14ac:dyDescent="0.25">
      <c r="A49">
        <f t="shared" si="0"/>
        <v>22</v>
      </c>
      <c r="B49">
        <f t="shared" si="0"/>
        <v>0.16600000000000001</v>
      </c>
      <c r="C49">
        <f t="shared" si="1"/>
        <v>16.199000000000002</v>
      </c>
      <c r="D49">
        <f t="shared" si="5"/>
        <v>0.32700000000000001</v>
      </c>
      <c r="E49">
        <f t="shared" si="2"/>
        <v>16.199000000000002</v>
      </c>
      <c r="F49">
        <f t="shared" si="4"/>
        <v>35.964276669617938</v>
      </c>
      <c r="G49">
        <f t="shared" si="3"/>
        <v>2.9593091250000002E-3</v>
      </c>
      <c r="K49">
        <v>16.835000000000001</v>
      </c>
      <c r="L49">
        <v>22.5</v>
      </c>
      <c r="M49">
        <v>0.17499999999999999</v>
      </c>
      <c r="N49">
        <v>37.445</v>
      </c>
      <c r="O49">
        <v>2E-3</v>
      </c>
    </row>
    <row r="50" spans="1:15" x14ac:dyDescent="0.25">
      <c r="A50">
        <f t="shared" si="0"/>
        <v>22.5</v>
      </c>
      <c r="B50">
        <f t="shared" si="0"/>
        <v>0.17499999999999999</v>
      </c>
      <c r="C50">
        <f t="shared" si="1"/>
        <v>16.835000000000001</v>
      </c>
      <c r="D50">
        <f t="shared" si="5"/>
        <v>0.33599999999999997</v>
      </c>
      <c r="E50">
        <f t="shared" si="2"/>
        <v>16.835000000000001</v>
      </c>
      <c r="F50">
        <f t="shared" si="4"/>
        <v>37.375099651139827</v>
      </c>
      <c r="G50">
        <f t="shared" si="3"/>
        <v>3.0407580000000002E-3</v>
      </c>
      <c r="K50">
        <v>17.245999999999999</v>
      </c>
      <c r="L50">
        <v>23</v>
      </c>
      <c r="M50">
        <v>0.184</v>
      </c>
      <c r="N50">
        <v>38.359000000000002</v>
      </c>
      <c r="O50">
        <v>2E-3</v>
      </c>
    </row>
    <row r="51" spans="1:15" x14ac:dyDescent="0.25">
      <c r="A51">
        <f t="shared" si="0"/>
        <v>23</v>
      </c>
      <c r="B51">
        <f t="shared" si="0"/>
        <v>0.184</v>
      </c>
      <c r="C51">
        <f t="shared" si="1"/>
        <v>17.245999999999999</v>
      </c>
      <c r="D51">
        <f t="shared" si="5"/>
        <v>0.34499999999999997</v>
      </c>
      <c r="E51">
        <f t="shared" si="2"/>
        <v>17.245999999999999</v>
      </c>
      <c r="F51">
        <f t="shared" si="4"/>
        <v>38.286352901475624</v>
      </c>
      <c r="G51">
        <f t="shared" si="3"/>
        <v>3.1222068749999997E-3</v>
      </c>
      <c r="K51">
        <v>17.95</v>
      </c>
      <c r="L51">
        <v>23.5</v>
      </c>
      <c r="M51">
        <v>0.19400000000000001</v>
      </c>
      <c r="N51">
        <v>39.923999999999999</v>
      </c>
      <c r="O51">
        <v>2E-3</v>
      </c>
    </row>
    <row r="52" spans="1:15" x14ac:dyDescent="0.25">
      <c r="A52">
        <f t="shared" si="0"/>
        <v>23.5</v>
      </c>
      <c r="B52">
        <f t="shared" si="0"/>
        <v>0.19400000000000001</v>
      </c>
      <c r="C52">
        <f t="shared" si="1"/>
        <v>17.95</v>
      </c>
      <c r="D52">
        <f t="shared" si="5"/>
        <v>0.35499999999999998</v>
      </c>
      <c r="E52">
        <f t="shared" si="2"/>
        <v>17.95</v>
      </c>
      <c r="F52">
        <f t="shared" si="4"/>
        <v>39.847882022551431</v>
      </c>
      <c r="G52">
        <f t="shared" si="3"/>
        <v>3.2127056249999998E-3</v>
      </c>
      <c r="K52">
        <v>18.298999999999999</v>
      </c>
      <c r="L52">
        <v>24</v>
      </c>
      <c r="M52">
        <v>0.20300000000000001</v>
      </c>
      <c r="N52">
        <v>40.701000000000001</v>
      </c>
      <c r="O52">
        <v>2E-3</v>
      </c>
    </row>
    <row r="53" spans="1:15" x14ac:dyDescent="0.25">
      <c r="A53">
        <f t="shared" si="0"/>
        <v>24</v>
      </c>
      <c r="B53">
        <f t="shared" si="0"/>
        <v>0.20300000000000001</v>
      </c>
      <c r="C53">
        <f t="shared" si="1"/>
        <v>18.298999999999999</v>
      </c>
      <c r="D53">
        <f t="shared" si="5"/>
        <v>0.36399999999999999</v>
      </c>
      <c r="E53">
        <f t="shared" si="2"/>
        <v>18.298999999999999</v>
      </c>
      <c r="F53">
        <f t="shared" si="4"/>
        <v>40.621418226201264</v>
      </c>
      <c r="G53">
        <f t="shared" si="3"/>
        <v>3.2941544999999998E-3</v>
      </c>
      <c r="K53">
        <v>18.736999999999998</v>
      </c>
      <c r="L53">
        <v>24.5</v>
      </c>
      <c r="M53">
        <v>0.21299999999999999</v>
      </c>
      <c r="N53">
        <v>41.673999999999999</v>
      </c>
      <c r="O53">
        <v>2E-3</v>
      </c>
    </row>
    <row r="54" spans="1:15" x14ac:dyDescent="0.25">
      <c r="A54">
        <f t="shared" si="0"/>
        <v>24.5</v>
      </c>
      <c r="B54">
        <f t="shared" si="0"/>
        <v>0.21299999999999999</v>
      </c>
      <c r="C54">
        <f t="shared" si="1"/>
        <v>18.736999999999998</v>
      </c>
      <c r="D54">
        <f t="shared" si="5"/>
        <v>0.374</v>
      </c>
      <c r="E54">
        <f t="shared" si="2"/>
        <v>18.736999999999998</v>
      </c>
      <c r="F54">
        <f t="shared" si="4"/>
        <v>41.592361036354745</v>
      </c>
      <c r="G54">
        <f t="shared" si="3"/>
        <v>3.3846532499999999E-3</v>
      </c>
      <c r="K54">
        <v>19.190000000000001</v>
      </c>
      <c r="L54">
        <v>25</v>
      </c>
      <c r="M54">
        <v>0.222</v>
      </c>
      <c r="N54">
        <v>42.683</v>
      </c>
      <c r="O54">
        <v>2E-3</v>
      </c>
    </row>
    <row r="55" spans="1:15" s="3" customFormat="1" x14ac:dyDescent="0.25">
      <c r="A55">
        <f t="shared" si="0"/>
        <v>25</v>
      </c>
      <c r="B55">
        <f t="shared" si="0"/>
        <v>0.222</v>
      </c>
      <c r="C55">
        <f t="shared" si="1"/>
        <v>19.190000000000001</v>
      </c>
      <c r="D55">
        <f t="shared" si="5"/>
        <v>0.38300000000000001</v>
      </c>
      <c r="E55" s="3">
        <f t="shared" si="2"/>
        <v>19.190000000000001</v>
      </c>
      <c r="F55" s="3">
        <f t="shared" si="4"/>
        <v>42.596702836712112</v>
      </c>
      <c r="G55" s="3">
        <f t="shared" si="3"/>
        <v>3.4661021250000004E-3</v>
      </c>
      <c r="K55" s="3">
        <v>19.724</v>
      </c>
      <c r="L55" s="3">
        <v>25.5</v>
      </c>
      <c r="M55" s="3">
        <v>0.23100000000000001</v>
      </c>
      <c r="N55" s="3">
        <v>43.87</v>
      </c>
      <c r="O55" s="3">
        <v>2E-3</v>
      </c>
    </row>
    <row r="56" spans="1:15" x14ac:dyDescent="0.25">
      <c r="A56">
        <f t="shared" si="0"/>
        <v>25.5</v>
      </c>
      <c r="B56">
        <f t="shared" si="0"/>
        <v>0.23100000000000001</v>
      </c>
      <c r="C56">
        <f t="shared" si="1"/>
        <v>19.724</v>
      </c>
      <c r="D56">
        <f t="shared" si="5"/>
        <v>0.39200000000000002</v>
      </c>
      <c r="E56">
        <f t="shared" si="2"/>
        <v>19.724</v>
      </c>
      <c r="F56">
        <f t="shared" si="4"/>
        <v>43.780806666777544</v>
      </c>
      <c r="G56">
        <f t="shared" si="3"/>
        <v>3.5475510000000003E-3</v>
      </c>
      <c r="K56">
        <v>20.289000000000001</v>
      </c>
      <c r="L56">
        <v>26</v>
      </c>
      <c r="M56">
        <v>0.24</v>
      </c>
      <c r="N56">
        <v>45.127000000000002</v>
      </c>
      <c r="O56">
        <v>2E-3</v>
      </c>
    </row>
    <row r="57" spans="1:15" x14ac:dyDescent="0.25">
      <c r="A57">
        <f t="shared" si="0"/>
        <v>26</v>
      </c>
      <c r="B57">
        <f t="shared" si="0"/>
        <v>0.24</v>
      </c>
      <c r="C57">
        <f t="shared" si="1"/>
        <v>20.289000000000001</v>
      </c>
      <c r="D57">
        <f t="shared" si="5"/>
        <v>0.40100000000000002</v>
      </c>
      <c r="E57">
        <f t="shared" si="2"/>
        <v>20.289000000000001</v>
      </c>
      <c r="F57">
        <f t="shared" si="4"/>
        <v>45.033678954912695</v>
      </c>
      <c r="G57">
        <f t="shared" si="3"/>
        <v>3.6289998750000003E-3</v>
      </c>
      <c r="K57">
        <v>20.73</v>
      </c>
      <c r="L57">
        <v>26.5</v>
      </c>
      <c r="M57">
        <v>0.25</v>
      </c>
      <c r="N57">
        <v>46.107999999999997</v>
      </c>
      <c r="O57">
        <v>2E-3</v>
      </c>
    </row>
    <row r="58" spans="1:15" x14ac:dyDescent="0.25">
      <c r="A58">
        <f t="shared" si="0"/>
        <v>26.5</v>
      </c>
      <c r="B58">
        <f t="shared" si="0"/>
        <v>0.25</v>
      </c>
      <c r="C58">
        <f t="shared" si="1"/>
        <v>20.73</v>
      </c>
      <c r="D58">
        <f t="shared" si="5"/>
        <v>0.41100000000000003</v>
      </c>
      <c r="E58">
        <f t="shared" si="2"/>
        <v>20.73</v>
      </c>
      <c r="F58">
        <f t="shared" si="4"/>
        <v>46.01114974717391</v>
      </c>
      <c r="G58">
        <f t="shared" si="3"/>
        <v>3.719498625E-3</v>
      </c>
      <c r="K58">
        <v>21.202000000000002</v>
      </c>
      <c r="L58">
        <v>27</v>
      </c>
      <c r="M58">
        <v>0.25900000000000001</v>
      </c>
      <c r="N58">
        <v>47.156999999999996</v>
      </c>
      <c r="O58">
        <v>2E-3</v>
      </c>
    </row>
    <row r="59" spans="1:15" x14ac:dyDescent="0.25">
      <c r="A59">
        <f t="shared" si="0"/>
        <v>27</v>
      </c>
      <c r="B59">
        <f t="shared" si="0"/>
        <v>0.25900000000000001</v>
      </c>
      <c r="C59">
        <f t="shared" si="1"/>
        <v>21.202000000000002</v>
      </c>
      <c r="D59">
        <f t="shared" si="5"/>
        <v>0.42000000000000004</v>
      </c>
      <c r="E59">
        <f t="shared" si="2"/>
        <v>21.202000000000002</v>
      </c>
      <c r="F59">
        <f t="shared" si="4"/>
        <v>47.057536855891101</v>
      </c>
      <c r="G59">
        <f t="shared" si="3"/>
        <v>3.8009475000000009E-3</v>
      </c>
      <c r="K59">
        <v>21.713999999999999</v>
      </c>
      <c r="L59">
        <v>27.5</v>
      </c>
      <c r="M59">
        <v>0.26800000000000002</v>
      </c>
      <c r="N59">
        <v>48.295999999999999</v>
      </c>
      <c r="O59">
        <v>2E-3</v>
      </c>
    </row>
    <row r="60" spans="1:15" x14ac:dyDescent="0.25">
      <c r="A60">
        <f t="shared" si="0"/>
        <v>27.5</v>
      </c>
      <c r="B60">
        <f t="shared" si="0"/>
        <v>0.26800000000000002</v>
      </c>
      <c r="C60">
        <f t="shared" si="1"/>
        <v>21.713999999999999</v>
      </c>
      <c r="D60">
        <f t="shared" si="5"/>
        <v>0.42900000000000005</v>
      </c>
      <c r="E60">
        <f t="shared" si="2"/>
        <v>21.713999999999999</v>
      </c>
      <c r="F60">
        <f t="shared" si="4"/>
        <v>48.19267528387617</v>
      </c>
      <c r="G60">
        <f t="shared" si="3"/>
        <v>3.8823963750000009E-3</v>
      </c>
      <c r="K60">
        <v>22.286000000000001</v>
      </c>
      <c r="L60">
        <v>28</v>
      </c>
      <c r="M60">
        <v>0.27800000000000002</v>
      </c>
      <c r="N60">
        <v>49.569000000000003</v>
      </c>
      <c r="O60">
        <v>3.0000000000000001E-3</v>
      </c>
    </row>
    <row r="61" spans="1:15" x14ac:dyDescent="0.25">
      <c r="A61">
        <f t="shared" si="0"/>
        <v>28</v>
      </c>
      <c r="B61">
        <f t="shared" si="0"/>
        <v>0.27800000000000002</v>
      </c>
      <c r="C61">
        <f t="shared" si="1"/>
        <v>22.286000000000001</v>
      </c>
      <c r="D61">
        <f t="shared" si="5"/>
        <v>0.43900000000000006</v>
      </c>
      <c r="E61">
        <f t="shared" si="2"/>
        <v>22.286000000000001</v>
      </c>
      <c r="F61">
        <f t="shared" si="4"/>
        <v>49.460811716674286</v>
      </c>
      <c r="G61">
        <f t="shared" si="3"/>
        <v>3.9728951250000005E-3</v>
      </c>
      <c r="K61">
        <v>22.736999999999998</v>
      </c>
      <c r="L61">
        <v>28.5</v>
      </c>
      <c r="M61">
        <v>0.28699999999999998</v>
      </c>
      <c r="N61">
        <v>50.570999999999998</v>
      </c>
      <c r="O61">
        <v>3.0000000000000001E-3</v>
      </c>
    </row>
    <row r="62" spans="1:15" x14ac:dyDescent="0.25">
      <c r="A62">
        <f t="shared" si="0"/>
        <v>28.5</v>
      </c>
      <c r="B62">
        <f t="shared" si="0"/>
        <v>0.28699999999999998</v>
      </c>
      <c r="C62">
        <f t="shared" si="1"/>
        <v>22.736999999999998</v>
      </c>
      <c r="D62">
        <f t="shared" si="5"/>
        <v>0.44799999999999995</v>
      </c>
      <c r="E62">
        <f t="shared" si="2"/>
        <v>22.736999999999998</v>
      </c>
      <c r="F62">
        <f t="shared" si="4"/>
        <v>50.460514436689195</v>
      </c>
      <c r="G62">
        <f t="shared" si="3"/>
        <v>4.0543439999999997E-3</v>
      </c>
      <c r="K62">
        <v>23.286000000000001</v>
      </c>
      <c r="L62">
        <v>29</v>
      </c>
      <c r="M62">
        <v>0.29599999999999999</v>
      </c>
      <c r="N62">
        <v>51.792999999999999</v>
      </c>
      <c r="O62">
        <v>3.0000000000000001E-3</v>
      </c>
    </row>
    <row r="63" spans="1:15" x14ac:dyDescent="0.25">
      <c r="A63">
        <f t="shared" si="0"/>
        <v>29</v>
      </c>
      <c r="B63">
        <f t="shared" si="0"/>
        <v>0.29599999999999999</v>
      </c>
      <c r="C63">
        <f t="shared" si="1"/>
        <v>23.286000000000001</v>
      </c>
      <c r="D63">
        <f t="shared" si="5"/>
        <v>0.45699999999999996</v>
      </c>
      <c r="E63">
        <f t="shared" si="2"/>
        <v>23.286000000000001</v>
      </c>
      <c r="F63">
        <f t="shared" si="4"/>
        <v>51.67768708961863</v>
      </c>
      <c r="G63">
        <f t="shared" si="3"/>
        <v>4.1357928749999997E-3</v>
      </c>
      <c r="K63">
        <v>23.719000000000001</v>
      </c>
      <c r="L63">
        <v>29.5</v>
      </c>
      <c r="M63">
        <v>0.30599999999999999</v>
      </c>
      <c r="N63">
        <v>52.756</v>
      </c>
      <c r="O63">
        <v>3.0000000000000001E-3</v>
      </c>
    </row>
    <row r="64" spans="1:15" x14ac:dyDescent="0.25">
      <c r="A64">
        <f t="shared" si="0"/>
        <v>29.5</v>
      </c>
      <c r="B64">
        <f t="shared" si="0"/>
        <v>0.30599999999999999</v>
      </c>
      <c r="C64">
        <f t="shared" si="1"/>
        <v>23.719000000000001</v>
      </c>
      <c r="D64">
        <f t="shared" si="5"/>
        <v>0.46699999999999997</v>
      </c>
      <c r="E64">
        <f t="shared" si="2"/>
        <v>23.719000000000001</v>
      </c>
      <c r="F64">
        <f t="shared" si="4"/>
        <v>52.637272080539439</v>
      </c>
      <c r="G64">
        <f t="shared" si="3"/>
        <v>4.2262916249999997E-3</v>
      </c>
      <c r="K64">
        <v>24.295999999999999</v>
      </c>
      <c r="L64">
        <v>30</v>
      </c>
      <c r="M64">
        <v>0.315</v>
      </c>
      <c r="N64">
        <v>54.039000000000001</v>
      </c>
      <c r="O64">
        <v>3.0000000000000001E-3</v>
      </c>
    </row>
    <row r="65" spans="1:15" x14ac:dyDescent="0.25">
      <c r="A65">
        <f t="shared" si="0"/>
        <v>30</v>
      </c>
      <c r="B65">
        <f t="shared" si="0"/>
        <v>0.315</v>
      </c>
      <c r="C65">
        <f t="shared" si="1"/>
        <v>24.295999999999999</v>
      </c>
      <c r="D65">
        <f t="shared" si="5"/>
        <v>0.47599999999999998</v>
      </c>
      <c r="E65">
        <f t="shared" si="2"/>
        <v>24.295999999999999</v>
      </c>
      <c r="F65">
        <f t="shared" si="4"/>
        <v>53.916537995723928</v>
      </c>
      <c r="G65">
        <f t="shared" si="3"/>
        <v>4.3077404999999997E-3</v>
      </c>
      <c r="K65">
        <v>24.728000000000002</v>
      </c>
      <c r="L65">
        <v>30.5</v>
      </c>
      <c r="M65">
        <v>0.32400000000000001</v>
      </c>
      <c r="N65">
        <v>55</v>
      </c>
      <c r="O65">
        <v>3.0000000000000001E-3</v>
      </c>
    </row>
    <row r="66" spans="1:15" x14ac:dyDescent="0.25">
      <c r="A66">
        <f t="shared" si="0"/>
        <v>30.5</v>
      </c>
      <c r="B66">
        <f t="shared" si="0"/>
        <v>0.32400000000000001</v>
      </c>
      <c r="C66">
        <f t="shared" si="1"/>
        <v>24.728000000000002</v>
      </c>
      <c r="D66">
        <f t="shared" si="5"/>
        <v>0.48499999999999999</v>
      </c>
      <c r="E66">
        <f t="shared" si="2"/>
        <v>24.728000000000002</v>
      </c>
      <c r="F66">
        <f t="shared" si="4"/>
        <v>54.874009727974283</v>
      </c>
      <c r="G66">
        <f t="shared" si="3"/>
        <v>4.3891893749999997E-3</v>
      </c>
      <c r="K66">
        <v>25.233000000000001</v>
      </c>
      <c r="L66">
        <v>31</v>
      </c>
      <c r="M66">
        <v>0.33400000000000002</v>
      </c>
      <c r="N66">
        <v>56.122999999999998</v>
      </c>
      <c r="O66">
        <v>3.0000000000000001E-3</v>
      </c>
    </row>
    <row r="67" spans="1:15" x14ac:dyDescent="0.25">
      <c r="A67">
        <f t="shared" si="0"/>
        <v>31</v>
      </c>
      <c r="B67">
        <f t="shared" si="0"/>
        <v>0.33400000000000002</v>
      </c>
      <c r="C67">
        <f t="shared" si="1"/>
        <v>25.233000000000001</v>
      </c>
      <c r="D67">
        <f t="shared" si="5"/>
        <v>0.495</v>
      </c>
      <c r="E67">
        <f t="shared" si="2"/>
        <v>25.233000000000001</v>
      </c>
      <c r="F67">
        <f t="shared" si="4"/>
        <v>55.993334172165156</v>
      </c>
      <c r="G67">
        <f t="shared" si="3"/>
        <v>4.4796881249999998E-3</v>
      </c>
      <c r="K67">
        <v>25.782</v>
      </c>
      <c r="L67">
        <v>31.5</v>
      </c>
      <c r="M67">
        <v>0.34300000000000003</v>
      </c>
      <c r="N67">
        <v>57.344000000000001</v>
      </c>
      <c r="O67">
        <v>3.0000000000000001E-3</v>
      </c>
    </row>
    <row r="68" spans="1:15" x14ac:dyDescent="0.25">
      <c r="A68">
        <f t="shared" si="0"/>
        <v>31.5</v>
      </c>
      <c r="B68">
        <f t="shared" si="0"/>
        <v>0.34300000000000003</v>
      </c>
      <c r="C68">
        <f t="shared" si="1"/>
        <v>25.782</v>
      </c>
      <c r="D68">
        <f t="shared" si="5"/>
        <v>0.504</v>
      </c>
      <c r="E68">
        <f t="shared" si="2"/>
        <v>25.782</v>
      </c>
      <c r="F68">
        <f t="shared" si="4"/>
        <v>57.210413586530102</v>
      </c>
      <c r="G68">
        <f t="shared" si="3"/>
        <v>4.5611369999999998E-3</v>
      </c>
      <c r="K68">
        <v>26.312999999999999</v>
      </c>
      <c r="L68">
        <v>32</v>
      </c>
      <c r="M68">
        <v>0.35199999999999998</v>
      </c>
      <c r="N68">
        <v>58.524999999999999</v>
      </c>
      <c r="O68">
        <v>3.0000000000000001E-3</v>
      </c>
    </row>
    <row r="69" spans="1:15" x14ac:dyDescent="0.25">
      <c r="A69">
        <f t="shared" si="0"/>
        <v>32</v>
      </c>
      <c r="B69">
        <f t="shared" si="0"/>
        <v>0.35199999999999998</v>
      </c>
      <c r="C69">
        <f t="shared" si="1"/>
        <v>26.312999999999999</v>
      </c>
      <c r="D69">
        <f t="shared" si="5"/>
        <v>0.51300000000000001</v>
      </c>
      <c r="E69">
        <f t="shared" si="2"/>
        <v>26.312999999999999</v>
      </c>
      <c r="F69">
        <f t="shared" si="4"/>
        <v>58.387537006708172</v>
      </c>
      <c r="G69">
        <f t="shared" si="3"/>
        <v>4.6425858750000007E-3</v>
      </c>
      <c r="K69">
        <v>26.722000000000001</v>
      </c>
      <c r="L69">
        <v>32.5</v>
      </c>
      <c r="M69">
        <v>0.36199999999999999</v>
      </c>
      <c r="N69">
        <v>59.433999999999997</v>
      </c>
      <c r="O69">
        <v>3.0000000000000001E-3</v>
      </c>
    </row>
    <row r="70" spans="1:15" x14ac:dyDescent="0.25">
      <c r="A70">
        <f t="shared" si="0"/>
        <v>32.5</v>
      </c>
      <c r="B70">
        <f t="shared" si="0"/>
        <v>0.36199999999999999</v>
      </c>
      <c r="C70">
        <f t="shared" si="1"/>
        <v>26.722000000000001</v>
      </c>
      <c r="D70">
        <f t="shared" si="5"/>
        <v>0.52300000000000002</v>
      </c>
      <c r="E70">
        <f t="shared" si="2"/>
        <v>26.722000000000001</v>
      </c>
      <c r="F70">
        <f t="shared" si="4"/>
        <v>59.2938158098288</v>
      </c>
      <c r="G70">
        <f t="shared" si="3"/>
        <v>4.7330846249999999E-3</v>
      </c>
      <c r="K70">
        <v>27.306000000000001</v>
      </c>
      <c r="L70">
        <v>33</v>
      </c>
      <c r="M70">
        <v>0.371</v>
      </c>
      <c r="N70">
        <v>60.734000000000002</v>
      </c>
      <c r="O70">
        <v>3.0000000000000001E-3</v>
      </c>
    </row>
    <row r="71" spans="1:15" x14ac:dyDescent="0.25">
      <c r="A71">
        <f t="shared" si="0"/>
        <v>33</v>
      </c>
      <c r="B71">
        <f t="shared" si="0"/>
        <v>0.371</v>
      </c>
      <c r="C71">
        <f t="shared" si="1"/>
        <v>27.306000000000001</v>
      </c>
      <c r="D71">
        <f t="shared" si="5"/>
        <v>0.53200000000000003</v>
      </c>
      <c r="E71">
        <f t="shared" si="2"/>
        <v>27.306000000000001</v>
      </c>
      <c r="F71">
        <f t="shared" si="4"/>
        <v>60.588526476520748</v>
      </c>
      <c r="G71">
        <f t="shared" si="3"/>
        <v>4.8145334999999999E-3</v>
      </c>
      <c r="K71">
        <v>27.806999999999999</v>
      </c>
      <c r="L71">
        <v>33.5</v>
      </c>
      <c r="M71">
        <v>0.38</v>
      </c>
      <c r="N71">
        <v>61.848999999999997</v>
      </c>
      <c r="O71">
        <v>3.0000000000000001E-3</v>
      </c>
    </row>
    <row r="72" spans="1:15" x14ac:dyDescent="0.25">
      <c r="A72">
        <f t="shared" ref="A72:B135" si="6">L71</f>
        <v>33.5</v>
      </c>
      <c r="B72">
        <f t="shared" si="6"/>
        <v>0.38</v>
      </c>
      <c r="C72">
        <f t="shared" ref="C72:C135" si="7">K71</f>
        <v>27.806999999999999</v>
      </c>
      <c r="D72">
        <f t="shared" si="5"/>
        <v>0.54100000000000004</v>
      </c>
      <c r="E72">
        <f t="shared" ref="E72:E135" si="8">ABS(C72)</f>
        <v>27.806999999999999</v>
      </c>
      <c r="F72">
        <f t="shared" si="4"/>
        <v>61.699063207689093</v>
      </c>
      <c r="G72">
        <f t="shared" ref="G72:G135" si="9">6*D72*$C$3/$E$3^2</f>
        <v>4.8959823750000008E-3</v>
      </c>
      <c r="K72">
        <v>28.085000000000001</v>
      </c>
      <c r="L72">
        <v>34</v>
      </c>
      <c r="M72">
        <v>0.39</v>
      </c>
      <c r="N72">
        <v>62.466000000000001</v>
      </c>
      <c r="O72">
        <v>4.0000000000000001E-3</v>
      </c>
    </row>
    <row r="73" spans="1:15" x14ac:dyDescent="0.25">
      <c r="A73">
        <f t="shared" si="6"/>
        <v>34</v>
      </c>
      <c r="B73">
        <f t="shared" si="6"/>
        <v>0.39</v>
      </c>
      <c r="C73">
        <f t="shared" si="7"/>
        <v>28.085000000000001</v>
      </c>
      <c r="D73">
        <f t="shared" si="5"/>
        <v>0.55100000000000005</v>
      </c>
      <c r="E73">
        <f t="shared" si="8"/>
        <v>28.085000000000001</v>
      </c>
      <c r="F73">
        <f t="shared" ref="F73:F136" si="10">(3*E73*$E$3/(2*$B$3*$C$3^2))*(1+6*(D73/$E$3)^2-4*($C$3/$E$3)*(D73/$E$3))</f>
        <v>62.314688061235472</v>
      </c>
      <c r="G73">
        <f t="shared" si="9"/>
        <v>4.986481125E-3</v>
      </c>
      <c r="K73">
        <v>28.718</v>
      </c>
      <c r="L73">
        <v>34.5</v>
      </c>
      <c r="M73">
        <v>0.39900000000000002</v>
      </c>
      <c r="N73">
        <v>63.874000000000002</v>
      </c>
      <c r="O73">
        <v>4.0000000000000001E-3</v>
      </c>
    </row>
    <row r="74" spans="1:15" x14ac:dyDescent="0.25">
      <c r="A74">
        <f t="shared" si="6"/>
        <v>34.5</v>
      </c>
      <c r="B74">
        <f t="shared" si="6"/>
        <v>0.39900000000000002</v>
      </c>
      <c r="C74">
        <f t="shared" si="7"/>
        <v>28.718</v>
      </c>
      <c r="D74">
        <f t="shared" si="5"/>
        <v>0.56000000000000005</v>
      </c>
      <c r="E74">
        <f t="shared" si="8"/>
        <v>28.718</v>
      </c>
      <c r="F74">
        <f t="shared" si="10"/>
        <v>63.71810845678278</v>
      </c>
      <c r="G74">
        <f t="shared" si="9"/>
        <v>5.0679300000000009E-3</v>
      </c>
      <c r="K74">
        <v>29.43</v>
      </c>
      <c r="L74">
        <v>35</v>
      </c>
      <c r="M74">
        <v>0.40799999999999997</v>
      </c>
      <c r="N74">
        <v>65.456999999999994</v>
      </c>
      <c r="O74">
        <v>4.0000000000000001E-3</v>
      </c>
    </row>
    <row r="75" spans="1:15" x14ac:dyDescent="0.25">
      <c r="A75">
        <f t="shared" si="6"/>
        <v>35</v>
      </c>
      <c r="B75">
        <f t="shared" si="6"/>
        <v>0.40799999999999997</v>
      </c>
      <c r="C75">
        <f t="shared" si="7"/>
        <v>29.43</v>
      </c>
      <c r="D75">
        <f t="shared" si="5"/>
        <v>0.56899999999999995</v>
      </c>
      <c r="E75">
        <f t="shared" si="8"/>
        <v>29.43</v>
      </c>
      <c r="F75">
        <f t="shared" si="10"/>
        <v>65.296799730213621</v>
      </c>
      <c r="G75">
        <f t="shared" si="9"/>
        <v>5.1493788749999991E-3</v>
      </c>
      <c r="K75">
        <v>29.709</v>
      </c>
      <c r="L75">
        <v>35.5</v>
      </c>
      <c r="M75">
        <v>0.41799999999999998</v>
      </c>
      <c r="N75">
        <v>66.078000000000003</v>
      </c>
      <c r="O75">
        <v>4.0000000000000001E-3</v>
      </c>
    </row>
    <row r="76" spans="1:15" x14ac:dyDescent="0.25">
      <c r="A76">
        <f t="shared" si="6"/>
        <v>35.5</v>
      </c>
      <c r="B76">
        <f t="shared" si="6"/>
        <v>0.41799999999999998</v>
      </c>
      <c r="C76">
        <f t="shared" si="7"/>
        <v>29.709</v>
      </c>
      <c r="D76">
        <f t="shared" si="5"/>
        <v>0.57899999999999996</v>
      </c>
      <c r="E76">
        <f t="shared" si="8"/>
        <v>29.709</v>
      </c>
      <c r="F76">
        <f t="shared" si="10"/>
        <v>65.914679655575469</v>
      </c>
      <c r="G76">
        <f t="shared" si="9"/>
        <v>5.2398776250000001E-3</v>
      </c>
      <c r="K76">
        <v>30.292000000000002</v>
      </c>
      <c r="L76">
        <v>36</v>
      </c>
      <c r="M76">
        <v>0.42699999999999999</v>
      </c>
      <c r="N76">
        <v>67.376000000000005</v>
      </c>
      <c r="O76">
        <v>4.0000000000000001E-3</v>
      </c>
    </row>
    <row r="77" spans="1:15" x14ac:dyDescent="0.25">
      <c r="A77">
        <f t="shared" si="6"/>
        <v>36</v>
      </c>
      <c r="B77">
        <f t="shared" si="6"/>
        <v>0.42699999999999999</v>
      </c>
      <c r="C77">
        <f t="shared" si="7"/>
        <v>30.292000000000002</v>
      </c>
      <c r="D77">
        <f t="shared" si="5"/>
        <v>0.58799999999999997</v>
      </c>
      <c r="E77">
        <f t="shared" si="8"/>
        <v>30.292000000000002</v>
      </c>
      <c r="F77">
        <f t="shared" si="10"/>
        <v>67.207163916447669</v>
      </c>
      <c r="G77">
        <f t="shared" si="9"/>
        <v>5.3213265000000001E-3</v>
      </c>
      <c r="K77">
        <v>30.741</v>
      </c>
      <c r="L77">
        <v>36.5</v>
      </c>
      <c r="M77">
        <v>0.436</v>
      </c>
      <c r="N77">
        <v>68.373000000000005</v>
      </c>
      <c r="O77">
        <v>4.0000000000000001E-3</v>
      </c>
    </row>
    <row r="78" spans="1:15" x14ac:dyDescent="0.25">
      <c r="A78">
        <f t="shared" si="6"/>
        <v>36.5</v>
      </c>
      <c r="B78">
        <f t="shared" si="6"/>
        <v>0.436</v>
      </c>
      <c r="C78">
        <f t="shared" si="7"/>
        <v>30.741</v>
      </c>
      <c r="D78">
        <f t="shared" si="5"/>
        <v>0.59699999999999998</v>
      </c>
      <c r="E78">
        <f t="shared" si="8"/>
        <v>30.741</v>
      </c>
      <c r="F78">
        <f t="shared" si="10"/>
        <v>68.202357186460176</v>
      </c>
      <c r="G78">
        <f t="shared" si="9"/>
        <v>5.4027753749999992E-3</v>
      </c>
      <c r="K78">
        <v>31.206</v>
      </c>
      <c r="L78">
        <v>37</v>
      </c>
      <c r="M78">
        <v>0.44600000000000001</v>
      </c>
      <c r="N78">
        <v>69.408000000000001</v>
      </c>
      <c r="O78">
        <v>4.0000000000000001E-3</v>
      </c>
    </row>
    <row r="79" spans="1:15" x14ac:dyDescent="0.25">
      <c r="A79">
        <f t="shared" si="6"/>
        <v>37</v>
      </c>
      <c r="B79">
        <f t="shared" si="6"/>
        <v>0.44600000000000001</v>
      </c>
      <c r="C79">
        <f t="shared" si="7"/>
        <v>31.206</v>
      </c>
      <c r="D79">
        <f t="shared" si="5"/>
        <v>0.60699999999999998</v>
      </c>
      <c r="E79">
        <f t="shared" si="8"/>
        <v>31.206</v>
      </c>
      <c r="F79">
        <f t="shared" si="10"/>
        <v>69.232958320628427</v>
      </c>
      <c r="G79">
        <f t="shared" si="9"/>
        <v>5.4932741249999993E-3</v>
      </c>
      <c r="K79">
        <v>31.719000000000001</v>
      </c>
      <c r="L79">
        <v>37.5</v>
      </c>
      <c r="M79">
        <v>0.45500000000000002</v>
      </c>
      <c r="N79">
        <v>70.551000000000002</v>
      </c>
      <c r="O79">
        <v>4.0000000000000001E-3</v>
      </c>
    </row>
    <row r="80" spans="1:15" x14ac:dyDescent="0.25">
      <c r="A80">
        <f t="shared" si="6"/>
        <v>37.5</v>
      </c>
      <c r="B80">
        <f t="shared" si="6"/>
        <v>0.45500000000000002</v>
      </c>
      <c r="C80">
        <f t="shared" si="7"/>
        <v>31.719000000000001</v>
      </c>
      <c r="D80">
        <f t="shared" ref="D80:D136" si="11">B80-$B$14</f>
        <v>0.61599999999999999</v>
      </c>
      <c r="E80">
        <f t="shared" si="8"/>
        <v>31.719000000000001</v>
      </c>
      <c r="F80">
        <f t="shared" si="10"/>
        <v>70.370170515073951</v>
      </c>
      <c r="G80">
        <f t="shared" si="9"/>
        <v>5.5747229999999993E-3</v>
      </c>
      <c r="K80">
        <v>32.314999999999998</v>
      </c>
      <c r="L80">
        <v>38</v>
      </c>
      <c r="M80">
        <v>0.46400000000000002</v>
      </c>
      <c r="N80">
        <v>71.876000000000005</v>
      </c>
      <c r="O80">
        <v>4.0000000000000001E-3</v>
      </c>
    </row>
    <row r="81" spans="1:15" x14ac:dyDescent="0.25">
      <c r="A81">
        <f t="shared" si="6"/>
        <v>38</v>
      </c>
      <c r="B81">
        <f t="shared" si="6"/>
        <v>0.46400000000000002</v>
      </c>
      <c r="C81">
        <f t="shared" si="7"/>
        <v>32.314999999999998</v>
      </c>
      <c r="D81">
        <f t="shared" si="11"/>
        <v>0.625</v>
      </c>
      <c r="E81">
        <f t="shared" si="8"/>
        <v>32.314999999999998</v>
      </c>
      <c r="F81">
        <f t="shared" si="10"/>
        <v>71.691533853401054</v>
      </c>
      <c r="G81">
        <f t="shared" si="9"/>
        <v>5.6561718750000002E-3</v>
      </c>
      <c r="K81">
        <v>32.732999999999997</v>
      </c>
      <c r="L81">
        <v>38.5</v>
      </c>
      <c r="M81">
        <v>0.47399999999999998</v>
      </c>
      <c r="N81">
        <v>72.805999999999997</v>
      </c>
      <c r="O81">
        <v>4.0000000000000001E-3</v>
      </c>
    </row>
    <row r="82" spans="1:15" x14ac:dyDescent="0.25">
      <c r="A82">
        <f t="shared" si="6"/>
        <v>38.5</v>
      </c>
      <c r="B82">
        <f t="shared" si="6"/>
        <v>0.47399999999999998</v>
      </c>
      <c r="C82">
        <f t="shared" si="7"/>
        <v>32.732999999999997</v>
      </c>
      <c r="D82">
        <f t="shared" si="11"/>
        <v>0.63500000000000001</v>
      </c>
      <c r="E82">
        <f t="shared" si="8"/>
        <v>32.732999999999997</v>
      </c>
      <c r="F82">
        <f t="shared" si="10"/>
        <v>72.617923757968796</v>
      </c>
      <c r="G82">
        <f t="shared" si="9"/>
        <v>5.7466706250000003E-3</v>
      </c>
      <c r="K82">
        <v>33.292000000000002</v>
      </c>
      <c r="L82">
        <v>39</v>
      </c>
      <c r="M82">
        <v>0.48299999999999998</v>
      </c>
      <c r="N82">
        <v>74.046999999999997</v>
      </c>
      <c r="O82">
        <v>4.0000000000000001E-3</v>
      </c>
    </row>
    <row r="83" spans="1:15" x14ac:dyDescent="0.25">
      <c r="A83">
        <f t="shared" si="6"/>
        <v>39</v>
      </c>
      <c r="B83">
        <f t="shared" si="6"/>
        <v>0.48299999999999998</v>
      </c>
      <c r="C83">
        <f t="shared" si="7"/>
        <v>33.292000000000002</v>
      </c>
      <c r="D83">
        <f t="shared" si="11"/>
        <v>0.64400000000000002</v>
      </c>
      <c r="E83">
        <f t="shared" si="8"/>
        <v>33.292000000000002</v>
      </c>
      <c r="F83">
        <f t="shared" si="10"/>
        <v>73.857237041921579</v>
      </c>
      <c r="G83">
        <f t="shared" si="9"/>
        <v>5.8281194999999994E-3</v>
      </c>
      <c r="K83">
        <v>33.723999999999997</v>
      </c>
      <c r="L83">
        <v>39.5</v>
      </c>
      <c r="M83">
        <v>0.49299999999999999</v>
      </c>
      <c r="N83">
        <v>75.009</v>
      </c>
      <c r="O83">
        <v>4.0000000000000001E-3</v>
      </c>
    </row>
    <row r="84" spans="1:15" x14ac:dyDescent="0.25">
      <c r="A84">
        <f t="shared" si="6"/>
        <v>39.5</v>
      </c>
      <c r="B84">
        <f t="shared" si="6"/>
        <v>0.49299999999999999</v>
      </c>
      <c r="C84">
        <f t="shared" si="7"/>
        <v>33.723999999999997</v>
      </c>
      <c r="D84">
        <f t="shared" si="11"/>
        <v>0.65400000000000003</v>
      </c>
      <c r="E84">
        <f t="shared" si="8"/>
        <v>33.723999999999997</v>
      </c>
      <c r="F84">
        <f t="shared" si="10"/>
        <v>74.814741022874983</v>
      </c>
      <c r="G84">
        <f t="shared" si="9"/>
        <v>5.9186182500000004E-3</v>
      </c>
      <c r="K84">
        <v>34.406999999999996</v>
      </c>
      <c r="L84">
        <v>40</v>
      </c>
      <c r="M84">
        <v>0.502</v>
      </c>
      <c r="N84">
        <v>76.528000000000006</v>
      </c>
      <c r="O84">
        <v>5.0000000000000001E-3</v>
      </c>
    </row>
    <row r="85" spans="1:15" x14ac:dyDescent="0.25">
      <c r="A85">
        <f t="shared" si="6"/>
        <v>40</v>
      </c>
      <c r="B85">
        <f t="shared" si="6"/>
        <v>0.502</v>
      </c>
      <c r="C85">
        <f t="shared" si="7"/>
        <v>34.406999999999996</v>
      </c>
      <c r="D85">
        <f t="shared" si="11"/>
        <v>0.66300000000000003</v>
      </c>
      <c r="E85">
        <f t="shared" si="8"/>
        <v>34.406999999999996</v>
      </c>
      <c r="F85">
        <f t="shared" si="10"/>
        <v>76.32918331697762</v>
      </c>
      <c r="G85">
        <f t="shared" si="9"/>
        <v>6.0000671250000004E-3</v>
      </c>
      <c r="K85">
        <v>34.749000000000002</v>
      </c>
      <c r="L85">
        <v>40.5</v>
      </c>
      <c r="M85">
        <v>0.51100000000000001</v>
      </c>
      <c r="N85">
        <v>77.287999999999997</v>
      </c>
      <c r="O85">
        <v>5.0000000000000001E-3</v>
      </c>
    </row>
    <row r="86" spans="1:15" x14ac:dyDescent="0.25">
      <c r="A86">
        <f t="shared" si="6"/>
        <v>40.5</v>
      </c>
      <c r="B86">
        <f t="shared" si="6"/>
        <v>0.51100000000000001</v>
      </c>
      <c r="C86">
        <f t="shared" si="7"/>
        <v>34.749000000000002</v>
      </c>
      <c r="D86">
        <f t="shared" si="11"/>
        <v>0.67200000000000004</v>
      </c>
      <c r="E86">
        <f t="shared" si="8"/>
        <v>34.749000000000002</v>
      </c>
      <c r="F86">
        <f t="shared" si="10"/>
        <v>77.087168817497997</v>
      </c>
      <c r="G86">
        <f t="shared" si="9"/>
        <v>6.0815160000000004E-3</v>
      </c>
      <c r="K86">
        <v>35.406999999999996</v>
      </c>
      <c r="L86">
        <v>41</v>
      </c>
      <c r="M86">
        <v>0.52</v>
      </c>
      <c r="N86">
        <v>78.753</v>
      </c>
      <c r="O86">
        <v>5.0000000000000001E-3</v>
      </c>
    </row>
    <row r="87" spans="1:15" x14ac:dyDescent="0.25">
      <c r="A87">
        <f t="shared" si="6"/>
        <v>41</v>
      </c>
      <c r="B87">
        <f t="shared" si="6"/>
        <v>0.52</v>
      </c>
      <c r="C87">
        <f t="shared" si="7"/>
        <v>35.406999999999996</v>
      </c>
      <c r="D87">
        <f t="shared" si="11"/>
        <v>0.68100000000000005</v>
      </c>
      <c r="E87">
        <f t="shared" si="8"/>
        <v>35.406999999999996</v>
      </c>
      <c r="F87">
        <f t="shared" si="10"/>
        <v>78.546195878734466</v>
      </c>
      <c r="G87">
        <f t="shared" si="9"/>
        <v>6.1629648749999995E-3</v>
      </c>
      <c r="K87">
        <v>35.689</v>
      </c>
      <c r="L87">
        <v>41.5</v>
      </c>
      <c r="M87">
        <v>0.53</v>
      </c>
      <c r="N87">
        <v>79.378</v>
      </c>
      <c r="O87">
        <v>5.0000000000000001E-3</v>
      </c>
    </row>
    <row r="88" spans="1:15" x14ac:dyDescent="0.25">
      <c r="A88">
        <f t="shared" si="6"/>
        <v>41.5</v>
      </c>
      <c r="B88">
        <f t="shared" si="6"/>
        <v>0.53</v>
      </c>
      <c r="C88">
        <f t="shared" si="7"/>
        <v>35.689</v>
      </c>
      <c r="D88">
        <f t="shared" si="11"/>
        <v>0.69100000000000006</v>
      </c>
      <c r="E88">
        <f t="shared" si="8"/>
        <v>35.689</v>
      </c>
      <c r="F88">
        <f t="shared" si="10"/>
        <v>79.171074246295376</v>
      </c>
      <c r="G88">
        <f t="shared" si="9"/>
        <v>6.2534636250000004E-3</v>
      </c>
      <c r="K88">
        <v>36.411999999999999</v>
      </c>
      <c r="L88">
        <v>42</v>
      </c>
      <c r="M88">
        <v>0.53900000000000003</v>
      </c>
      <c r="N88">
        <v>80.989000000000004</v>
      </c>
      <c r="O88">
        <v>5.0000000000000001E-3</v>
      </c>
    </row>
    <row r="89" spans="1:15" x14ac:dyDescent="0.25">
      <c r="A89">
        <f t="shared" si="6"/>
        <v>42</v>
      </c>
      <c r="B89">
        <f t="shared" si="6"/>
        <v>0.53900000000000003</v>
      </c>
      <c r="C89">
        <f t="shared" si="7"/>
        <v>36.411999999999999</v>
      </c>
      <c r="D89">
        <f t="shared" si="11"/>
        <v>0.70000000000000007</v>
      </c>
      <c r="E89">
        <f t="shared" si="8"/>
        <v>36.411999999999999</v>
      </c>
      <c r="F89">
        <f t="shared" si="10"/>
        <v>80.774353662471142</v>
      </c>
      <c r="G89">
        <f t="shared" si="9"/>
        <v>6.3349125000000004E-3</v>
      </c>
      <c r="K89">
        <v>36.770000000000003</v>
      </c>
      <c r="L89">
        <v>42.5</v>
      </c>
      <c r="M89">
        <v>0.54900000000000004</v>
      </c>
      <c r="N89">
        <v>81.783000000000001</v>
      </c>
      <c r="O89">
        <v>5.0000000000000001E-3</v>
      </c>
    </row>
    <row r="90" spans="1:15" x14ac:dyDescent="0.25">
      <c r="A90">
        <f t="shared" si="6"/>
        <v>42.5</v>
      </c>
      <c r="B90">
        <f t="shared" si="6"/>
        <v>0.54900000000000004</v>
      </c>
      <c r="C90">
        <f t="shared" si="7"/>
        <v>36.770000000000003</v>
      </c>
      <c r="D90">
        <f t="shared" si="11"/>
        <v>0.71000000000000008</v>
      </c>
      <c r="E90">
        <f t="shared" si="8"/>
        <v>36.770000000000003</v>
      </c>
      <c r="F90">
        <f t="shared" si="10"/>
        <v>81.567911179834098</v>
      </c>
      <c r="G90">
        <f t="shared" si="9"/>
        <v>6.4254112500000014E-3</v>
      </c>
      <c r="K90">
        <v>37.18</v>
      </c>
      <c r="L90">
        <v>43</v>
      </c>
      <c r="M90">
        <v>0.55800000000000005</v>
      </c>
      <c r="N90">
        <v>82.695999999999998</v>
      </c>
      <c r="O90">
        <v>5.0000000000000001E-3</v>
      </c>
    </row>
    <row r="91" spans="1:15" x14ac:dyDescent="0.25">
      <c r="A91">
        <f t="shared" si="6"/>
        <v>43</v>
      </c>
      <c r="B91">
        <f t="shared" si="6"/>
        <v>0.55800000000000005</v>
      </c>
      <c r="C91">
        <f t="shared" si="7"/>
        <v>37.18</v>
      </c>
      <c r="D91">
        <f t="shared" si="11"/>
        <v>0.71900000000000008</v>
      </c>
      <c r="E91">
        <f t="shared" si="8"/>
        <v>37.18</v>
      </c>
      <c r="F91">
        <f t="shared" si="10"/>
        <v>82.476923674913394</v>
      </c>
      <c r="G91">
        <f t="shared" si="9"/>
        <v>6.5068601250000005E-3</v>
      </c>
      <c r="K91">
        <v>37.822000000000003</v>
      </c>
      <c r="L91">
        <v>43.5</v>
      </c>
      <c r="M91">
        <v>0.56699999999999995</v>
      </c>
      <c r="N91">
        <v>84.123999999999995</v>
      </c>
      <c r="O91">
        <v>5.0000000000000001E-3</v>
      </c>
    </row>
    <row r="92" spans="1:15" x14ac:dyDescent="0.25">
      <c r="A92">
        <f t="shared" si="6"/>
        <v>43.5</v>
      </c>
      <c r="B92">
        <f t="shared" si="6"/>
        <v>0.56699999999999995</v>
      </c>
      <c r="C92">
        <f t="shared" si="7"/>
        <v>37.822000000000003</v>
      </c>
      <c r="D92">
        <f t="shared" si="11"/>
        <v>0.72799999999999998</v>
      </c>
      <c r="E92">
        <f t="shared" si="8"/>
        <v>37.822000000000003</v>
      </c>
      <c r="F92">
        <f t="shared" si="10"/>
        <v>83.900621967017372</v>
      </c>
      <c r="G92">
        <f t="shared" si="9"/>
        <v>6.5883089999999997E-3</v>
      </c>
      <c r="K92">
        <v>38.110999999999997</v>
      </c>
      <c r="L92">
        <v>44</v>
      </c>
      <c r="M92">
        <v>0.57599999999999996</v>
      </c>
      <c r="N92">
        <v>84.766999999999996</v>
      </c>
      <c r="O92">
        <v>5.0000000000000001E-3</v>
      </c>
    </row>
    <row r="93" spans="1:15" x14ac:dyDescent="0.25">
      <c r="A93">
        <f t="shared" si="6"/>
        <v>44</v>
      </c>
      <c r="B93">
        <f t="shared" si="6"/>
        <v>0.57599999999999996</v>
      </c>
      <c r="C93">
        <f t="shared" si="7"/>
        <v>38.110999999999997</v>
      </c>
      <c r="D93">
        <f t="shared" si="11"/>
        <v>0.73699999999999999</v>
      </c>
      <c r="E93">
        <f t="shared" si="8"/>
        <v>38.110999999999997</v>
      </c>
      <c r="F93">
        <f t="shared" si="10"/>
        <v>84.541299791668621</v>
      </c>
      <c r="G93">
        <f t="shared" si="9"/>
        <v>6.6697578749999997E-3</v>
      </c>
      <c r="K93">
        <v>38.424999999999997</v>
      </c>
      <c r="L93">
        <v>44.5</v>
      </c>
      <c r="M93">
        <v>0.58599999999999997</v>
      </c>
      <c r="N93">
        <v>85.463999999999999</v>
      </c>
      <c r="O93">
        <v>5.0000000000000001E-3</v>
      </c>
    </row>
    <row r="94" spans="1:15" x14ac:dyDescent="0.25">
      <c r="A94">
        <f t="shared" si="6"/>
        <v>44.5</v>
      </c>
      <c r="B94">
        <f t="shared" si="6"/>
        <v>0.58599999999999997</v>
      </c>
      <c r="C94">
        <f t="shared" si="7"/>
        <v>38.424999999999997</v>
      </c>
      <c r="D94">
        <f t="shared" si="11"/>
        <v>0.747</v>
      </c>
      <c r="E94">
        <f t="shared" si="8"/>
        <v>38.424999999999997</v>
      </c>
      <c r="F94">
        <f t="shared" si="10"/>
        <v>85.237443170074101</v>
      </c>
      <c r="G94">
        <f t="shared" si="9"/>
        <v>6.7602566250000006E-3</v>
      </c>
      <c r="K94">
        <v>39.115000000000002</v>
      </c>
      <c r="L94">
        <v>45</v>
      </c>
      <c r="M94">
        <v>0.59499999999999997</v>
      </c>
      <c r="N94">
        <v>87</v>
      </c>
      <c r="O94">
        <v>5.0000000000000001E-3</v>
      </c>
    </row>
    <row r="95" spans="1:15" x14ac:dyDescent="0.25">
      <c r="A95">
        <f t="shared" si="6"/>
        <v>45</v>
      </c>
      <c r="B95">
        <f t="shared" si="6"/>
        <v>0.59499999999999997</v>
      </c>
      <c r="C95">
        <f t="shared" si="7"/>
        <v>39.115000000000002</v>
      </c>
      <c r="D95">
        <f t="shared" si="11"/>
        <v>0.75600000000000001</v>
      </c>
      <c r="E95">
        <f t="shared" si="8"/>
        <v>39.115000000000002</v>
      </c>
      <c r="F95">
        <f t="shared" si="10"/>
        <v>86.767746211101098</v>
      </c>
      <c r="G95">
        <f t="shared" si="9"/>
        <v>6.8417054999999997E-3</v>
      </c>
      <c r="K95">
        <v>39.750999999999998</v>
      </c>
      <c r="L95">
        <v>45.5</v>
      </c>
      <c r="M95">
        <v>0.60399999999999998</v>
      </c>
      <c r="N95">
        <v>88.415000000000006</v>
      </c>
      <c r="O95">
        <v>5.0000000000000001E-3</v>
      </c>
    </row>
    <row r="96" spans="1:15" x14ac:dyDescent="0.25">
      <c r="A96">
        <f t="shared" si="6"/>
        <v>45.5</v>
      </c>
      <c r="B96">
        <f t="shared" si="6"/>
        <v>0.60399999999999998</v>
      </c>
      <c r="C96">
        <f t="shared" si="7"/>
        <v>39.750999999999998</v>
      </c>
      <c r="D96">
        <f t="shared" si="11"/>
        <v>0.76500000000000001</v>
      </c>
      <c r="E96">
        <f t="shared" si="8"/>
        <v>39.750999999999998</v>
      </c>
      <c r="F96">
        <f t="shared" si="10"/>
        <v>88.178305676256969</v>
      </c>
      <c r="G96">
        <f t="shared" si="9"/>
        <v>6.9231543750000006E-3</v>
      </c>
      <c r="K96">
        <v>40.335999999999999</v>
      </c>
      <c r="L96">
        <v>46</v>
      </c>
      <c r="M96">
        <v>0.61399999999999999</v>
      </c>
      <c r="N96">
        <v>89.715999999999994</v>
      </c>
      <c r="O96">
        <v>6.0000000000000001E-3</v>
      </c>
    </row>
    <row r="97" spans="1:15" x14ac:dyDescent="0.25">
      <c r="A97">
        <f t="shared" si="6"/>
        <v>46</v>
      </c>
      <c r="B97">
        <f t="shared" si="6"/>
        <v>0.61399999999999999</v>
      </c>
      <c r="C97">
        <f t="shared" si="7"/>
        <v>40.335999999999999</v>
      </c>
      <c r="D97">
        <f t="shared" si="11"/>
        <v>0.77500000000000002</v>
      </c>
      <c r="E97">
        <f t="shared" si="8"/>
        <v>40.335999999999999</v>
      </c>
      <c r="F97">
        <f t="shared" si="10"/>
        <v>89.475759858475016</v>
      </c>
      <c r="G97">
        <f t="shared" si="9"/>
        <v>7.0136531249999998E-3</v>
      </c>
      <c r="K97">
        <v>40.603000000000002</v>
      </c>
      <c r="L97">
        <v>46.5</v>
      </c>
      <c r="M97">
        <v>0.623</v>
      </c>
      <c r="N97">
        <v>90.308000000000007</v>
      </c>
      <c r="O97">
        <v>6.0000000000000001E-3</v>
      </c>
    </row>
    <row r="98" spans="1:15" x14ac:dyDescent="0.25">
      <c r="A98">
        <f t="shared" si="6"/>
        <v>46.5</v>
      </c>
      <c r="B98">
        <f t="shared" si="6"/>
        <v>0.623</v>
      </c>
      <c r="C98">
        <f t="shared" si="7"/>
        <v>40.603000000000002</v>
      </c>
      <c r="D98">
        <f t="shared" si="11"/>
        <v>0.78400000000000003</v>
      </c>
      <c r="E98">
        <f t="shared" si="8"/>
        <v>40.603000000000002</v>
      </c>
      <c r="F98">
        <f t="shared" si="10"/>
        <v>90.067883487890398</v>
      </c>
      <c r="G98">
        <f t="shared" si="9"/>
        <v>7.0951020000000007E-3</v>
      </c>
      <c r="K98">
        <v>41.320999999999998</v>
      </c>
      <c r="L98">
        <v>47</v>
      </c>
      <c r="M98">
        <v>0.63200000000000001</v>
      </c>
      <c r="N98">
        <v>91.906000000000006</v>
      </c>
      <c r="O98">
        <v>6.0000000000000001E-3</v>
      </c>
    </row>
    <row r="99" spans="1:15" x14ac:dyDescent="0.25">
      <c r="A99">
        <f t="shared" si="6"/>
        <v>47</v>
      </c>
      <c r="B99">
        <f t="shared" si="6"/>
        <v>0.63200000000000001</v>
      </c>
      <c r="C99">
        <f t="shared" si="7"/>
        <v>41.320999999999998</v>
      </c>
      <c r="D99">
        <f t="shared" si="11"/>
        <v>0.79300000000000004</v>
      </c>
      <c r="E99">
        <f t="shared" si="8"/>
        <v>41.320999999999998</v>
      </c>
      <c r="F99">
        <f t="shared" si="10"/>
        <v>91.660493096312976</v>
      </c>
      <c r="G99">
        <f t="shared" si="9"/>
        <v>7.1765508749999998E-3</v>
      </c>
      <c r="K99">
        <v>41.828000000000003</v>
      </c>
      <c r="L99">
        <v>47.5</v>
      </c>
      <c r="M99">
        <v>0.64200000000000002</v>
      </c>
      <c r="N99">
        <v>93.033000000000001</v>
      </c>
      <c r="O99">
        <v>6.0000000000000001E-3</v>
      </c>
    </row>
    <row r="100" spans="1:15" x14ac:dyDescent="0.25">
      <c r="A100">
        <f t="shared" si="6"/>
        <v>47.5</v>
      </c>
      <c r="B100">
        <f t="shared" si="6"/>
        <v>0.64200000000000002</v>
      </c>
      <c r="C100">
        <f t="shared" si="7"/>
        <v>41.828000000000003</v>
      </c>
      <c r="D100">
        <f t="shared" si="11"/>
        <v>0.80300000000000005</v>
      </c>
      <c r="E100">
        <f t="shared" si="8"/>
        <v>41.828000000000003</v>
      </c>
      <c r="F100">
        <f t="shared" si="10"/>
        <v>92.78510323662293</v>
      </c>
      <c r="G100">
        <f t="shared" si="9"/>
        <v>7.2670496250000008E-3</v>
      </c>
      <c r="K100">
        <v>42.213999999999999</v>
      </c>
      <c r="L100">
        <v>48</v>
      </c>
      <c r="M100">
        <v>0.65100000000000002</v>
      </c>
      <c r="N100">
        <v>93.893000000000001</v>
      </c>
      <c r="O100">
        <v>6.0000000000000001E-3</v>
      </c>
    </row>
    <row r="101" spans="1:15" x14ac:dyDescent="0.25">
      <c r="A101">
        <f t="shared" si="6"/>
        <v>48</v>
      </c>
      <c r="B101">
        <f t="shared" si="6"/>
        <v>0.65100000000000002</v>
      </c>
      <c r="C101">
        <f t="shared" si="7"/>
        <v>42.213999999999999</v>
      </c>
      <c r="D101">
        <f t="shared" si="11"/>
        <v>0.81200000000000006</v>
      </c>
      <c r="E101">
        <f t="shared" si="8"/>
        <v>42.213999999999999</v>
      </c>
      <c r="F101">
        <f t="shared" si="10"/>
        <v>93.641368480132215</v>
      </c>
      <c r="G101">
        <f t="shared" si="9"/>
        <v>7.3484984999999999E-3</v>
      </c>
      <c r="K101">
        <v>42.656999999999996</v>
      </c>
      <c r="L101">
        <v>48.5</v>
      </c>
      <c r="M101">
        <v>0.66</v>
      </c>
      <c r="N101">
        <v>94.878</v>
      </c>
      <c r="O101">
        <v>6.0000000000000001E-3</v>
      </c>
    </row>
    <row r="102" spans="1:15" x14ac:dyDescent="0.25">
      <c r="A102">
        <f t="shared" si="6"/>
        <v>48.5</v>
      </c>
      <c r="B102">
        <f t="shared" si="6"/>
        <v>0.66</v>
      </c>
      <c r="C102">
        <f t="shared" si="7"/>
        <v>42.656999999999996</v>
      </c>
      <c r="D102">
        <f t="shared" si="11"/>
        <v>0.82100000000000006</v>
      </c>
      <c r="E102">
        <f t="shared" si="8"/>
        <v>42.656999999999996</v>
      </c>
      <c r="F102">
        <f t="shared" si="10"/>
        <v>94.62413219922793</v>
      </c>
      <c r="G102">
        <f t="shared" si="9"/>
        <v>7.4299473749999999E-3</v>
      </c>
      <c r="K102">
        <v>43.314999999999998</v>
      </c>
      <c r="L102">
        <v>49</v>
      </c>
      <c r="M102">
        <v>0.67</v>
      </c>
      <c r="N102">
        <v>96.340999999999994</v>
      </c>
      <c r="O102">
        <v>6.0000000000000001E-3</v>
      </c>
    </row>
    <row r="103" spans="1:15" x14ac:dyDescent="0.25">
      <c r="A103">
        <f t="shared" si="6"/>
        <v>49</v>
      </c>
      <c r="B103">
        <f t="shared" si="6"/>
        <v>0.67</v>
      </c>
      <c r="C103">
        <f t="shared" si="7"/>
        <v>43.314999999999998</v>
      </c>
      <c r="D103">
        <f t="shared" si="11"/>
        <v>0.83100000000000007</v>
      </c>
      <c r="E103">
        <f t="shared" si="8"/>
        <v>43.314999999999998</v>
      </c>
      <c r="F103">
        <f t="shared" si="10"/>
        <v>96.083900224740134</v>
      </c>
      <c r="G103">
        <f t="shared" si="9"/>
        <v>7.5204461250000009E-3</v>
      </c>
      <c r="K103">
        <v>43.728999999999999</v>
      </c>
      <c r="L103">
        <v>49.5</v>
      </c>
      <c r="M103">
        <v>0.67900000000000005</v>
      </c>
      <c r="N103">
        <v>97.262</v>
      </c>
      <c r="O103">
        <v>6.0000000000000001E-3</v>
      </c>
    </row>
    <row r="104" spans="1:15" x14ac:dyDescent="0.25">
      <c r="A104">
        <f t="shared" si="6"/>
        <v>49.5</v>
      </c>
      <c r="B104">
        <f t="shared" si="6"/>
        <v>0.67900000000000005</v>
      </c>
      <c r="C104">
        <f t="shared" si="7"/>
        <v>43.728999999999999</v>
      </c>
      <c r="D104">
        <f t="shared" si="11"/>
        <v>0.84000000000000008</v>
      </c>
      <c r="E104">
        <f t="shared" si="8"/>
        <v>43.728999999999999</v>
      </c>
      <c r="F104">
        <f t="shared" si="10"/>
        <v>97.002463470008351</v>
      </c>
      <c r="G104">
        <f t="shared" si="9"/>
        <v>7.6018950000000017E-3</v>
      </c>
      <c r="K104">
        <v>44.243000000000002</v>
      </c>
      <c r="L104">
        <v>50</v>
      </c>
      <c r="M104">
        <v>0.68799999999999994</v>
      </c>
      <c r="N104">
        <v>98.405000000000001</v>
      </c>
      <c r="O104">
        <v>6.0000000000000001E-3</v>
      </c>
    </row>
    <row r="105" spans="1:15" x14ac:dyDescent="0.25">
      <c r="A105">
        <f t="shared" si="6"/>
        <v>50</v>
      </c>
      <c r="B105">
        <f t="shared" si="6"/>
        <v>0.68799999999999994</v>
      </c>
      <c r="C105">
        <f t="shared" si="7"/>
        <v>44.243000000000002</v>
      </c>
      <c r="D105">
        <f t="shared" si="11"/>
        <v>0.84899999999999998</v>
      </c>
      <c r="E105">
        <f t="shared" si="8"/>
        <v>44.243000000000002</v>
      </c>
      <c r="F105">
        <f t="shared" si="10"/>
        <v>98.142917202116195</v>
      </c>
      <c r="G105">
        <f t="shared" si="9"/>
        <v>7.6833438749999991E-3</v>
      </c>
      <c r="K105">
        <v>44.643999999999998</v>
      </c>
      <c r="L105">
        <v>50.5</v>
      </c>
      <c r="M105">
        <v>0.69799999999999995</v>
      </c>
      <c r="N105">
        <v>99.298000000000002</v>
      </c>
      <c r="O105">
        <v>6.0000000000000001E-3</v>
      </c>
    </row>
    <row r="106" spans="1:15" x14ac:dyDescent="0.25">
      <c r="A106">
        <f t="shared" si="6"/>
        <v>50.5</v>
      </c>
      <c r="B106">
        <f t="shared" si="6"/>
        <v>0.69799999999999995</v>
      </c>
      <c r="C106">
        <f t="shared" si="7"/>
        <v>44.643999999999998</v>
      </c>
      <c r="D106">
        <f t="shared" si="11"/>
        <v>0.85899999999999999</v>
      </c>
      <c r="E106">
        <f t="shared" si="8"/>
        <v>44.643999999999998</v>
      </c>
      <c r="F106">
        <f t="shared" si="10"/>
        <v>99.032812496205949</v>
      </c>
      <c r="G106">
        <f t="shared" si="9"/>
        <v>7.7738426250000001E-3</v>
      </c>
      <c r="K106">
        <v>45.122</v>
      </c>
      <c r="L106">
        <v>51</v>
      </c>
      <c r="M106">
        <v>0.70699999999999996</v>
      </c>
      <c r="N106">
        <v>100.36</v>
      </c>
      <c r="O106">
        <v>6.0000000000000001E-3</v>
      </c>
    </row>
    <row r="107" spans="1:15" x14ac:dyDescent="0.25">
      <c r="A107">
        <f t="shared" si="6"/>
        <v>51</v>
      </c>
      <c r="B107">
        <f t="shared" si="6"/>
        <v>0.70699999999999996</v>
      </c>
      <c r="C107">
        <f t="shared" si="7"/>
        <v>45.122</v>
      </c>
      <c r="D107">
        <f t="shared" si="11"/>
        <v>0.86799999999999999</v>
      </c>
      <c r="E107">
        <f t="shared" si="8"/>
        <v>45.122</v>
      </c>
      <c r="F107">
        <f t="shared" si="10"/>
        <v>100.09354951921969</v>
      </c>
      <c r="G107">
        <f t="shared" si="9"/>
        <v>7.8552915000000001E-3</v>
      </c>
      <c r="K107">
        <v>45.697000000000003</v>
      </c>
      <c r="L107">
        <v>51.5</v>
      </c>
      <c r="M107">
        <v>0.71599999999999997</v>
      </c>
      <c r="N107">
        <v>101.639</v>
      </c>
      <c r="O107">
        <v>6.0000000000000001E-3</v>
      </c>
    </row>
    <row r="108" spans="1:15" x14ac:dyDescent="0.25">
      <c r="A108">
        <f t="shared" si="6"/>
        <v>51.5</v>
      </c>
      <c r="B108">
        <f t="shared" si="6"/>
        <v>0.71599999999999997</v>
      </c>
      <c r="C108">
        <f t="shared" si="7"/>
        <v>45.697000000000003</v>
      </c>
      <c r="D108">
        <f t="shared" si="11"/>
        <v>0.877</v>
      </c>
      <c r="E108">
        <f t="shared" si="8"/>
        <v>45.697000000000003</v>
      </c>
      <c r="F108">
        <f t="shared" si="10"/>
        <v>101.36953145491201</v>
      </c>
      <c r="G108">
        <f t="shared" si="9"/>
        <v>7.936740375000001E-3</v>
      </c>
      <c r="K108">
        <v>46.158000000000001</v>
      </c>
      <c r="L108">
        <v>52</v>
      </c>
      <c r="M108">
        <v>0.72599999999999998</v>
      </c>
      <c r="N108">
        <v>102.66500000000001</v>
      </c>
      <c r="O108">
        <v>7.0000000000000001E-3</v>
      </c>
    </row>
    <row r="109" spans="1:15" x14ac:dyDescent="0.25">
      <c r="A109">
        <f t="shared" si="6"/>
        <v>52</v>
      </c>
      <c r="B109">
        <f t="shared" si="6"/>
        <v>0.72599999999999998</v>
      </c>
      <c r="C109">
        <f t="shared" si="7"/>
        <v>46.158000000000001</v>
      </c>
      <c r="D109">
        <f t="shared" si="11"/>
        <v>0.88700000000000001</v>
      </c>
      <c r="E109">
        <f t="shared" si="8"/>
        <v>46.158000000000001</v>
      </c>
      <c r="F109">
        <f t="shared" si="10"/>
        <v>102.39276361117007</v>
      </c>
      <c r="G109">
        <f t="shared" si="9"/>
        <v>8.0272391250000002E-3</v>
      </c>
      <c r="K109">
        <v>46.631</v>
      </c>
      <c r="L109">
        <v>52.5</v>
      </c>
      <c r="M109">
        <v>0.73499999999999999</v>
      </c>
      <c r="N109">
        <v>103.717</v>
      </c>
      <c r="O109">
        <v>7.0000000000000001E-3</v>
      </c>
    </row>
    <row r="110" spans="1:15" x14ac:dyDescent="0.25">
      <c r="A110">
        <f t="shared" si="6"/>
        <v>52.5</v>
      </c>
      <c r="B110">
        <f t="shared" si="6"/>
        <v>0.73499999999999999</v>
      </c>
      <c r="C110">
        <f t="shared" si="7"/>
        <v>46.631</v>
      </c>
      <c r="D110">
        <f t="shared" si="11"/>
        <v>0.89600000000000002</v>
      </c>
      <c r="E110">
        <f t="shared" si="8"/>
        <v>46.631</v>
      </c>
      <c r="F110">
        <f t="shared" si="10"/>
        <v>103.44263374210577</v>
      </c>
      <c r="G110">
        <f t="shared" si="9"/>
        <v>8.108688000000001E-3</v>
      </c>
      <c r="K110">
        <v>47.246000000000002</v>
      </c>
      <c r="L110">
        <v>53</v>
      </c>
      <c r="M110">
        <v>0.74399999999999999</v>
      </c>
      <c r="N110">
        <v>105.086</v>
      </c>
      <c r="O110">
        <v>7.0000000000000001E-3</v>
      </c>
    </row>
    <row r="111" spans="1:15" x14ac:dyDescent="0.25">
      <c r="A111">
        <f t="shared" si="6"/>
        <v>53</v>
      </c>
      <c r="B111">
        <f t="shared" si="6"/>
        <v>0.74399999999999999</v>
      </c>
      <c r="C111">
        <f t="shared" si="7"/>
        <v>47.246000000000002</v>
      </c>
      <c r="D111">
        <f t="shared" si="11"/>
        <v>0.90500000000000003</v>
      </c>
      <c r="E111">
        <f t="shared" si="8"/>
        <v>47.246000000000002</v>
      </c>
      <c r="F111">
        <f t="shared" si="10"/>
        <v>104.80758382292848</v>
      </c>
      <c r="G111">
        <f t="shared" si="9"/>
        <v>8.1901368749999984E-3</v>
      </c>
      <c r="K111">
        <v>47.628</v>
      </c>
      <c r="L111">
        <v>53.5</v>
      </c>
      <c r="M111">
        <v>0.754</v>
      </c>
      <c r="N111">
        <v>105.935</v>
      </c>
      <c r="O111">
        <v>7.0000000000000001E-3</v>
      </c>
    </row>
    <row r="112" spans="1:15" x14ac:dyDescent="0.25">
      <c r="A112">
        <f t="shared" si="6"/>
        <v>53.5</v>
      </c>
      <c r="B112">
        <f t="shared" si="6"/>
        <v>0.754</v>
      </c>
      <c r="C112">
        <f t="shared" si="7"/>
        <v>47.628</v>
      </c>
      <c r="D112">
        <f t="shared" si="11"/>
        <v>0.91500000000000004</v>
      </c>
      <c r="E112">
        <f t="shared" si="8"/>
        <v>47.628</v>
      </c>
      <c r="F112">
        <f t="shared" si="10"/>
        <v>105.65582735759267</v>
      </c>
      <c r="G112">
        <f t="shared" si="9"/>
        <v>8.2806356249999994E-3</v>
      </c>
      <c r="K112">
        <v>48.228999999999999</v>
      </c>
      <c r="L112">
        <v>54</v>
      </c>
      <c r="M112">
        <v>0.76300000000000001</v>
      </c>
      <c r="N112">
        <v>107.27</v>
      </c>
      <c r="O112">
        <v>7.0000000000000001E-3</v>
      </c>
    </row>
    <row r="113" spans="1:15" x14ac:dyDescent="0.25">
      <c r="A113">
        <f t="shared" si="6"/>
        <v>54</v>
      </c>
      <c r="B113">
        <f t="shared" si="6"/>
        <v>0.76300000000000001</v>
      </c>
      <c r="C113">
        <f t="shared" si="7"/>
        <v>48.228999999999999</v>
      </c>
      <c r="D113">
        <f t="shared" si="11"/>
        <v>0.92400000000000004</v>
      </c>
      <c r="E113">
        <f t="shared" si="8"/>
        <v>48.228999999999999</v>
      </c>
      <c r="F113">
        <f t="shared" si="10"/>
        <v>106.98989187431529</v>
      </c>
      <c r="G113">
        <f t="shared" si="9"/>
        <v>8.3620845000000003E-3</v>
      </c>
      <c r="K113">
        <v>48.837000000000003</v>
      </c>
      <c r="L113">
        <v>54.5</v>
      </c>
      <c r="M113">
        <v>0.77300000000000002</v>
      </c>
      <c r="N113">
        <v>108.624</v>
      </c>
      <c r="O113">
        <v>7.0000000000000001E-3</v>
      </c>
    </row>
    <row r="114" spans="1:15" x14ac:dyDescent="0.25">
      <c r="A114">
        <f t="shared" si="6"/>
        <v>54.5</v>
      </c>
      <c r="B114">
        <f t="shared" si="6"/>
        <v>0.77300000000000002</v>
      </c>
      <c r="C114">
        <f t="shared" si="7"/>
        <v>48.837000000000003</v>
      </c>
      <c r="D114">
        <f t="shared" si="11"/>
        <v>0.93400000000000005</v>
      </c>
      <c r="E114">
        <f t="shared" si="8"/>
        <v>48.837000000000003</v>
      </c>
      <c r="F114">
        <f t="shared" si="10"/>
        <v>108.33967697352209</v>
      </c>
      <c r="G114">
        <f t="shared" si="9"/>
        <v>8.4525832499999995E-3</v>
      </c>
      <c r="K114">
        <v>49.268000000000001</v>
      </c>
      <c r="L114">
        <v>55</v>
      </c>
      <c r="M114">
        <v>0.78200000000000003</v>
      </c>
      <c r="N114">
        <v>109.583</v>
      </c>
      <c r="O114">
        <v>7.0000000000000001E-3</v>
      </c>
    </row>
    <row r="115" spans="1:15" x14ac:dyDescent="0.25">
      <c r="A115">
        <f t="shared" si="6"/>
        <v>55</v>
      </c>
      <c r="B115">
        <f t="shared" si="6"/>
        <v>0.78200000000000003</v>
      </c>
      <c r="C115">
        <f t="shared" si="7"/>
        <v>49.268000000000001</v>
      </c>
      <c r="D115">
        <f t="shared" si="11"/>
        <v>0.94300000000000006</v>
      </c>
      <c r="E115">
        <f t="shared" si="8"/>
        <v>49.268000000000001</v>
      </c>
      <c r="F115">
        <f t="shared" si="10"/>
        <v>109.29679593147689</v>
      </c>
      <c r="G115">
        <f t="shared" si="9"/>
        <v>8.5340321250000004E-3</v>
      </c>
      <c r="K115">
        <v>49.451999999999998</v>
      </c>
      <c r="L115">
        <v>55.5</v>
      </c>
      <c r="M115">
        <v>0.79100000000000004</v>
      </c>
      <c r="N115">
        <v>109.991</v>
      </c>
      <c r="O115">
        <v>7.0000000000000001E-3</v>
      </c>
    </row>
    <row r="116" spans="1:15" x14ac:dyDescent="0.25">
      <c r="A116">
        <f t="shared" si="6"/>
        <v>55.5</v>
      </c>
      <c r="B116">
        <f t="shared" si="6"/>
        <v>0.79100000000000004</v>
      </c>
      <c r="C116">
        <f t="shared" si="7"/>
        <v>49.451999999999998</v>
      </c>
      <c r="D116">
        <f t="shared" si="11"/>
        <v>0.95200000000000007</v>
      </c>
      <c r="E116">
        <f t="shared" si="8"/>
        <v>49.451999999999998</v>
      </c>
      <c r="F116">
        <f t="shared" si="10"/>
        <v>109.70604593553976</v>
      </c>
      <c r="G116">
        <f t="shared" si="9"/>
        <v>8.6154810000000012E-3</v>
      </c>
      <c r="K116">
        <v>50.334000000000003</v>
      </c>
      <c r="L116">
        <v>56</v>
      </c>
      <c r="M116">
        <v>0.8</v>
      </c>
      <c r="N116">
        <v>111.953</v>
      </c>
      <c r="O116">
        <v>7.0000000000000001E-3</v>
      </c>
    </row>
    <row r="117" spans="1:15" x14ac:dyDescent="0.25">
      <c r="A117">
        <f t="shared" si="6"/>
        <v>56</v>
      </c>
      <c r="B117">
        <f t="shared" si="6"/>
        <v>0.8</v>
      </c>
      <c r="C117">
        <f t="shared" si="7"/>
        <v>50.334000000000003</v>
      </c>
      <c r="D117">
        <f t="shared" si="11"/>
        <v>0.96100000000000008</v>
      </c>
      <c r="E117">
        <f t="shared" si="8"/>
        <v>50.334000000000003</v>
      </c>
      <c r="F117">
        <f t="shared" si="10"/>
        <v>111.66385443142121</v>
      </c>
      <c r="G117">
        <f t="shared" si="9"/>
        <v>8.6969298750000004E-3</v>
      </c>
      <c r="K117">
        <v>50.755000000000003</v>
      </c>
      <c r="L117">
        <v>56.5</v>
      </c>
      <c r="M117">
        <v>0.81</v>
      </c>
      <c r="N117">
        <v>112.89</v>
      </c>
      <c r="O117">
        <v>7.0000000000000001E-3</v>
      </c>
    </row>
    <row r="118" spans="1:15" x14ac:dyDescent="0.25">
      <c r="A118">
        <f t="shared" si="6"/>
        <v>56.5</v>
      </c>
      <c r="B118">
        <f t="shared" si="6"/>
        <v>0.81</v>
      </c>
      <c r="C118">
        <f t="shared" si="7"/>
        <v>50.755000000000003</v>
      </c>
      <c r="D118">
        <f t="shared" si="11"/>
        <v>0.97100000000000009</v>
      </c>
      <c r="E118">
        <f t="shared" si="8"/>
        <v>50.755000000000003</v>
      </c>
      <c r="F118">
        <f t="shared" si="10"/>
        <v>112.59919275840161</v>
      </c>
      <c r="G118">
        <f t="shared" si="9"/>
        <v>8.7874286250000013E-3</v>
      </c>
      <c r="K118">
        <v>51.311</v>
      </c>
      <c r="L118">
        <v>57</v>
      </c>
      <c r="M118">
        <v>0.81899999999999995</v>
      </c>
      <c r="N118">
        <v>114.125</v>
      </c>
      <c r="O118">
        <v>7.0000000000000001E-3</v>
      </c>
    </row>
    <row r="119" spans="1:15" x14ac:dyDescent="0.25">
      <c r="A119">
        <f t="shared" si="6"/>
        <v>57</v>
      </c>
      <c r="B119">
        <f t="shared" si="6"/>
        <v>0.81899999999999995</v>
      </c>
      <c r="C119">
        <f t="shared" si="7"/>
        <v>51.311</v>
      </c>
      <c r="D119">
        <f t="shared" si="11"/>
        <v>0.98</v>
      </c>
      <c r="E119">
        <f t="shared" si="8"/>
        <v>51.311</v>
      </c>
      <c r="F119">
        <f t="shared" si="10"/>
        <v>113.83398775730683</v>
      </c>
      <c r="G119">
        <f t="shared" si="9"/>
        <v>8.8688775000000004E-3</v>
      </c>
      <c r="K119">
        <v>51.82</v>
      </c>
      <c r="L119">
        <v>57.5</v>
      </c>
      <c r="M119">
        <v>0.82799999999999996</v>
      </c>
      <c r="N119">
        <v>115.258</v>
      </c>
      <c r="O119">
        <v>7.0000000000000001E-3</v>
      </c>
    </row>
    <row r="120" spans="1:15" x14ac:dyDescent="0.25">
      <c r="A120">
        <f t="shared" si="6"/>
        <v>57.5</v>
      </c>
      <c r="B120">
        <f t="shared" si="6"/>
        <v>0.82799999999999996</v>
      </c>
      <c r="C120">
        <f t="shared" si="7"/>
        <v>51.82</v>
      </c>
      <c r="D120">
        <f t="shared" si="11"/>
        <v>0.98899999999999999</v>
      </c>
      <c r="E120">
        <f t="shared" si="8"/>
        <v>51.82</v>
      </c>
      <c r="F120">
        <f t="shared" si="10"/>
        <v>114.96461011422316</v>
      </c>
      <c r="G120">
        <f t="shared" si="9"/>
        <v>8.9503263750000013E-3</v>
      </c>
      <c r="K120">
        <v>52.235999999999997</v>
      </c>
      <c r="L120">
        <v>58</v>
      </c>
      <c r="M120">
        <v>0.83799999999999997</v>
      </c>
      <c r="N120">
        <v>116.18300000000001</v>
      </c>
      <c r="O120">
        <v>8.0000000000000002E-3</v>
      </c>
    </row>
    <row r="121" spans="1:15" x14ac:dyDescent="0.25">
      <c r="A121">
        <f t="shared" si="6"/>
        <v>58</v>
      </c>
      <c r="B121">
        <f t="shared" si="6"/>
        <v>0.83799999999999997</v>
      </c>
      <c r="C121">
        <f t="shared" si="7"/>
        <v>52.235999999999997</v>
      </c>
      <c r="D121">
        <f t="shared" si="11"/>
        <v>0.999</v>
      </c>
      <c r="E121">
        <f t="shared" si="8"/>
        <v>52.235999999999997</v>
      </c>
      <c r="F121">
        <f t="shared" si="10"/>
        <v>115.88917311640614</v>
      </c>
      <c r="G121">
        <f t="shared" si="9"/>
        <v>9.0408251249999988E-3</v>
      </c>
      <c r="K121">
        <v>52.741999999999997</v>
      </c>
      <c r="L121">
        <v>58.5</v>
      </c>
      <c r="M121">
        <v>0.84699999999999998</v>
      </c>
      <c r="N121">
        <v>117.30800000000001</v>
      </c>
      <c r="O121">
        <v>8.0000000000000002E-3</v>
      </c>
    </row>
    <row r="122" spans="1:15" x14ac:dyDescent="0.25">
      <c r="A122">
        <f t="shared" si="6"/>
        <v>58.5</v>
      </c>
      <c r="B122">
        <f t="shared" si="6"/>
        <v>0.84699999999999998</v>
      </c>
      <c r="C122">
        <f t="shared" si="7"/>
        <v>52.741999999999997</v>
      </c>
      <c r="D122">
        <f t="shared" si="11"/>
        <v>1.008</v>
      </c>
      <c r="E122">
        <f t="shared" si="8"/>
        <v>52.741999999999997</v>
      </c>
      <c r="F122">
        <f t="shared" si="10"/>
        <v>117.0133449454348</v>
      </c>
      <c r="G122">
        <f t="shared" si="9"/>
        <v>9.1222739999999997E-3</v>
      </c>
      <c r="K122">
        <v>53.234999999999999</v>
      </c>
      <c r="L122">
        <v>59</v>
      </c>
      <c r="M122">
        <v>0.85599999999999998</v>
      </c>
      <c r="N122">
        <v>118.405</v>
      </c>
      <c r="O122">
        <v>8.0000000000000002E-3</v>
      </c>
    </row>
    <row r="123" spans="1:15" x14ac:dyDescent="0.25">
      <c r="A123">
        <f t="shared" si="6"/>
        <v>59</v>
      </c>
      <c r="B123">
        <f t="shared" si="6"/>
        <v>0.85599999999999998</v>
      </c>
      <c r="C123">
        <f t="shared" si="7"/>
        <v>53.234999999999999</v>
      </c>
      <c r="D123">
        <f t="shared" si="11"/>
        <v>1.0169999999999999</v>
      </c>
      <c r="E123">
        <f t="shared" si="8"/>
        <v>53.234999999999999</v>
      </c>
      <c r="F123">
        <f t="shared" si="10"/>
        <v>118.10877675103487</v>
      </c>
      <c r="G123">
        <f t="shared" si="9"/>
        <v>9.2037228749999988E-3</v>
      </c>
      <c r="K123">
        <v>53.816000000000003</v>
      </c>
      <c r="L123">
        <v>59.5</v>
      </c>
      <c r="M123">
        <v>0.86599999999999999</v>
      </c>
      <c r="N123">
        <v>119.69799999999999</v>
      </c>
      <c r="O123">
        <v>8.0000000000000002E-3</v>
      </c>
    </row>
    <row r="124" spans="1:15" x14ac:dyDescent="0.25">
      <c r="A124">
        <f t="shared" si="6"/>
        <v>59.5</v>
      </c>
      <c r="B124">
        <f t="shared" si="6"/>
        <v>0.86599999999999999</v>
      </c>
      <c r="C124">
        <f t="shared" si="7"/>
        <v>53.816000000000003</v>
      </c>
      <c r="D124">
        <f t="shared" si="11"/>
        <v>1.0269999999999999</v>
      </c>
      <c r="E124">
        <f t="shared" si="8"/>
        <v>53.816000000000003</v>
      </c>
      <c r="F124">
        <f t="shared" si="10"/>
        <v>119.39975355726632</v>
      </c>
      <c r="G124">
        <f t="shared" si="9"/>
        <v>9.294221624999998E-3</v>
      </c>
      <c r="K124">
        <v>54.378</v>
      </c>
      <c r="L124">
        <v>60</v>
      </c>
      <c r="M124">
        <v>0.875</v>
      </c>
      <c r="N124">
        <v>120.94799999999999</v>
      </c>
      <c r="O124">
        <v>8.0000000000000002E-3</v>
      </c>
    </row>
    <row r="125" spans="1:15" x14ac:dyDescent="0.25">
      <c r="A125">
        <f t="shared" si="6"/>
        <v>60</v>
      </c>
      <c r="B125">
        <f t="shared" si="6"/>
        <v>0.875</v>
      </c>
      <c r="C125">
        <f t="shared" si="7"/>
        <v>54.378</v>
      </c>
      <c r="D125">
        <f t="shared" si="11"/>
        <v>1.036</v>
      </c>
      <c r="E125">
        <f t="shared" si="8"/>
        <v>54.378</v>
      </c>
      <c r="F125">
        <f t="shared" si="10"/>
        <v>120.64849740516513</v>
      </c>
      <c r="G125">
        <f t="shared" si="9"/>
        <v>9.3756705000000006E-3</v>
      </c>
      <c r="K125">
        <v>54.677</v>
      </c>
      <c r="L125">
        <v>60.5</v>
      </c>
      <c r="M125">
        <v>0.88400000000000001</v>
      </c>
      <c r="N125">
        <v>121.61199999999999</v>
      </c>
      <c r="O125">
        <v>8.0000000000000002E-3</v>
      </c>
    </row>
    <row r="126" spans="1:15" x14ac:dyDescent="0.25">
      <c r="A126">
        <f t="shared" si="6"/>
        <v>60.5</v>
      </c>
      <c r="B126">
        <f t="shared" si="6"/>
        <v>0.88400000000000001</v>
      </c>
      <c r="C126">
        <f t="shared" si="7"/>
        <v>54.677</v>
      </c>
      <c r="D126">
        <f t="shared" si="11"/>
        <v>1.0449999999999999</v>
      </c>
      <c r="E126">
        <f t="shared" si="8"/>
        <v>54.677</v>
      </c>
      <c r="F126">
        <f t="shared" si="10"/>
        <v>121.31382621959921</v>
      </c>
      <c r="G126">
        <f t="shared" si="9"/>
        <v>9.4571193749999997E-3</v>
      </c>
      <c r="K126">
        <v>55.165999999999997</v>
      </c>
      <c r="L126">
        <v>61</v>
      </c>
      <c r="M126">
        <v>0.89400000000000002</v>
      </c>
      <c r="N126">
        <v>122.70099999999999</v>
      </c>
      <c r="O126">
        <v>8.0000000000000002E-3</v>
      </c>
    </row>
    <row r="127" spans="1:15" x14ac:dyDescent="0.25">
      <c r="A127">
        <f t="shared" si="6"/>
        <v>61</v>
      </c>
      <c r="B127">
        <f t="shared" si="6"/>
        <v>0.89400000000000002</v>
      </c>
      <c r="C127">
        <f t="shared" si="7"/>
        <v>55.165999999999997</v>
      </c>
      <c r="D127">
        <f t="shared" si="11"/>
        <v>1.0549999999999999</v>
      </c>
      <c r="E127">
        <f t="shared" si="8"/>
        <v>55.165999999999997</v>
      </c>
      <c r="F127">
        <f t="shared" si="10"/>
        <v>122.40104737712942</v>
      </c>
      <c r="G127">
        <f t="shared" si="9"/>
        <v>9.5476181250000007E-3</v>
      </c>
      <c r="K127">
        <v>55.622999999999998</v>
      </c>
      <c r="L127">
        <v>61.5</v>
      </c>
      <c r="M127">
        <v>0.90300000000000002</v>
      </c>
      <c r="N127">
        <v>123.718</v>
      </c>
      <c r="O127">
        <v>8.0000000000000002E-3</v>
      </c>
    </row>
    <row r="128" spans="1:15" x14ac:dyDescent="0.25">
      <c r="A128">
        <f t="shared" si="6"/>
        <v>61.5</v>
      </c>
      <c r="B128">
        <f t="shared" si="6"/>
        <v>0.90300000000000002</v>
      </c>
      <c r="C128">
        <f t="shared" si="7"/>
        <v>55.622999999999998</v>
      </c>
      <c r="D128">
        <f t="shared" si="11"/>
        <v>1.0640000000000001</v>
      </c>
      <c r="E128">
        <f t="shared" si="8"/>
        <v>55.622999999999998</v>
      </c>
      <c r="F128">
        <f t="shared" si="10"/>
        <v>123.41715793076776</v>
      </c>
      <c r="G128">
        <f t="shared" si="9"/>
        <v>9.6290669999999998E-3</v>
      </c>
      <c r="K128">
        <v>56.021000000000001</v>
      </c>
      <c r="L128">
        <v>62</v>
      </c>
      <c r="M128">
        <v>0.91300000000000003</v>
      </c>
      <c r="N128">
        <v>124.602</v>
      </c>
      <c r="O128">
        <v>8.0000000000000002E-3</v>
      </c>
    </row>
    <row r="129" spans="1:15" x14ac:dyDescent="0.25">
      <c r="A129">
        <f t="shared" si="6"/>
        <v>62</v>
      </c>
      <c r="B129">
        <f t="shared" si="6"/>
        <v>0.91300000000000003</v>
      </c>
      <c r="C129">
        <f t="shared" si="7"/>
        <v>56.021000000000001</v>
      </c>
      <c r="D129">
        <f t="shared" si="11"/>
        <v>1.0740000000000001</v>
      </c>
      <c r="E129">
        <f t="shared" si="8"/>
        <v>56.021000000000001</v>
      </c>
      <c r="F129">
        <f t="shared" si="10"/>
        <v>124.3027181821849</v>
      </c>
      <c r="G129">
        <f t="shared" si="9"/>
        <v>9.7195657500000008E-3</v>
      </c>
      <c r="K129">
        <v>56.762999999999998</v>
      </c>
      <c r="L129">
        <v>62.5</v>
      </c>
      <c r="M129">
        <v>0.92200000000000004</v>
      </c>
      <c r="N129">
        <v>126.251</v>
      </c>
      <c r="O129">
        <v>8.0000000000000002E-3</v>
      </c>
    </row>
    <row r="130" spans="1:15" x14ac:dyDescent="0.25">
      <c r="A130">
        <f t="shared" si="6"/>
        <v>62.5</v>
      </c>
      <c r="B130">
        <f t="shared" si="6"/>
        <v>0.92200000000000004</v>
      </c>
      <c r="C130">
        <f t="shared" si="7"/>
        <v>56.762999999999998</v>
      </c>
      <c r="D130">
        <f t="shared" si="11"/>
        <v>1.083</v>
      </c>
      <c r="E130">
        <f t="shared" si="8"/>
        <v>56.762999999999998</v>
      </c>
      <c r="F130">
        <f t="shared" si="10"/>
        <v>125.9514468261408</v>
      </c>
      <c r="G130">
        <f t="shared" si="9"/>
        <v>9.8010146249999982E-3</v>
      </c>
      <c r="K130">
        <v>57.226999999999997</v>
      </c>
      <c r="L130">
        <v>63</v>
      </c>
      <c r="M130">
        <v>0.93100000000000005</v>
      </c>
      <c r="N130">
        <v>127.285</v>
      </c>
      <c r="O130">
        <v>8.0000000000000002E-3</v>
      </c>
    </row>
    <row r="131" spans="1:15" x14ac:dyDescent="0.25">
      <c r="A131">
        <f t="shared" si="6"/>
        <v>63</v>
      </c>
      <c r="B131">
        <f t="shared" si="6"/>
        <v>0.93100000000000005</v>
      </c>
      <c r="C131">
        <f t="shared" si="7"/>
        <v>57.226999999999997</v>
      </c>
      <c r="D131">
        <f t="shared" si="11"/>
        <v>1.0920000000000001</v>
      </c>
      <c r="E131">
        <f t="shared" si="8"/>
        <v>57.226999999999997</v>
      </c>
      <c r="F131">
        <f t="shared" si="10"/>
        <v>126.98344805871288</v>
      </c>
      <c r="G131">
        <f t="shared" si="9"/>
        <v>9.8824635000000008E-3</v>
      </c>
      <c r="K131">
        <v>57.718000000000004</v>
      </c>
      <c r="L131">
        <v>63.5</v>
      </c>
      <c r="M131">
        <v>0.94</v>
      </c>
      <c r="N131">
        <v>128.376</v>
      </c>
      <c r="O131">
        <v>8.9999999999999993E-3</v>
      </c>
    </row>
    <row r="132" spans="1:15" x14ac:dyDescent="0.25">
      <c r="A132">
        <f t="shared" si="6"/>
        <v>63.5</v>
      </c>
      <c r="B132">
        <f t="shared" si="6"/>
        <v>0.94</v>
      </c>
      <c r="C132">
        <f t="shared" si="7"/>
        <v>57.718000000000004</v>
      </c>
      <c r="D132">
        <f t="shared" si="11"/>
        <v>1.101</v>
      </c>
      <c r="E132">
        <f t="shared" si="8"/>
        <v>57.718000000000004</v>
      </c>
      <c r="F132">
        <f t="shared" si="10"/>
        <v>128.07547929555551</v>
      </c>
      <c r="G132">
        <f t="shared" si="9"/>
        <v>9.9639123749999999E-3</v>
      </c>
      <c r="K132">
        <v>58.176000000000002</v>
      </c>
      <c r="L132">
        <v>64</v>
      </c>
      <c r="M132">
        <v>0.95</v>
      </c>
      <c r="N132">
        <v>129.39599999999999</v>
      </c>
      <c r="O132">
        <v>8.9999999999999993E-3</v>
      </c>
    </row>
    <row r="133" spans="1:15" x14ac:dyDescent="0.25">
      <c r="A133">
        <f t="shared" si="6"/>
        <v>64</v>
      </c>
      <c r="B133">
        <f t="shared" si="6"/>
        <v>0.95</v>
      </c>
      <c r="C133">
        <f t="shared" si="7"/>
        <v>58.176000000000002</v>
      </c>
      <c r="D133">
        <f t="shared" si="11"/>
        <v>1.111</v>
      </c>
      <c r="E133">
        <f t="shared" si="8"/>
        <v>58.176000000000002</v>
      </c>
      <c r="F133">
        <f t="shared" si="10"/>
        <v>129.09470111174116</v>
      </c>
      <c r="G133">
        <f t="shared" si="9"/>
        <v>1.0054411125000001E-2</v>
      </c>
      <c r="K133">
        <v>58.777999999999999</v>
      </c>
      <c r="L133">
        <v>64.5</v>
      </c>
      <c r="M133">
        <v>0.95899999999999996</v>
      </c>
      <c r="N133">
        <v>130.73400000000001</v>
      </c>
      <c r="O133">
        <v>8.9999999999999993E-3</v>
      </c>
    </row>
    <row r="134" spans="1:15" x14ac:dyDescent="0.25">
      <c r="A134">
        <f t="shared" si="6"/>
        <v>64.5</v>
      </c>
      <c r="B134">
        <f t="shared" si="6"/>
        <v>0.95899999999999996</v>
      </c>
      <c r="C134">
        <f t="shared" si="7"/>
        <v>58.777999999999999</v>
      </c>
      <c r="D134">
        <f t="shared" si="11"/>
        <v>1.1199999999999999</v>
      </c>
      <c r="E134">
        <f t="shared" si="8"/>
        <v>58.777999999999999</v>
      </c>
      <c r="F134">
        <f t="shared" si="10"/>
        <v>130.43330577625491</v>
      </c>
      <c r="G134">
        <f t="shared" si="9"/>
        <v>1.0135859999999998E-2</v>
      </c>
      <c r="K134">
        <v>58.89</v>
      </c>
      <c r="L134">
        <v>65</v>
      </c>
      <c r="M134">
        <v>0.96799999999999997</v>
      </c>
      <c r="N134">
        <v>130.98400000000001</v>
      </c>
      <c r="O134">
        <v>8.9999999999999993E-3</v>
      </c>
    </row>
    <row r="135" spans="1:15" x14ac:dyDescent="0.25">
      <c r="A135">
        <f t="shared" si="6"/>
        <v>65</v>
      </c>
      <c r="B135">
        <f t="shared" si="6"/>
        <v>0.96799999999999997</v>
      </c>
      <c r="C135">
        <f t="shared" si="7"/>
        <v>58.89</v>
      </c>
      <c r="D135">
        <f t="shared" si="11"/>
        <v>1.129</v>
      </c>
      <c r="E135">
        <f t="shared" si="8"/>
        <v>58.89</v>
      </c>
      <c r="F135">
        <f t="shared" si="10"/>
        <v>130.68467228313932</v>
      </c>
      <c r="G135">
        <f t="shared" si="9"/>
        <v>1.0217308874999999E-2</v>
      </c>
      <c r="K135">
        <v>14.250999999999999</v>
      </c>
      <c r="L135">
        <v>65.37</v>
      </c>
      <c r="M135">
        <v>0.97499999999999998</v>
      </c>
      <c r="N135">
        <v>31.696000000000002</v>
      </c>
      <c r="O135">
        <v>8.9999999999999993E-3</v>
      </c>
    </row>
    <row r="136" spans="1:15" x14ac:dyDescent="0.25">
      <c r="A136">
        <f t="shared" ref="A136:B136" si="12">L135</f>
        <v>65.37</v>
      </c>
      <c r="B136">
        <f t="shared" si="12"/>
        <v>0.97499999999999998</v>
      </c>
      <c r="C136">
        <f t="shared" ref="C136" si="13">K135</f>
        <v>14.250999999999999</v>
      </c>
      <c r="D136">
        <f t="shared" si="11"/>
        <v>1.1359999999999999</v>
      </c>
      <c r="E136">
        <f t="shared" ref="E136" si="14">ABS(C136)</f>
        <v>14.250999999999999</v>
      </c>
      <c r="F136">
        <f t="shared" si="10"/>
        <v>31.625393221857021</v>
      </c>
      <c r="G136">
        <f t="shared" ref="G136" si="15">6*D136*$C$3/$E$3^2</f>
        <v>1.0280657999999998E-2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4:X45"/>
  <sheetViews>
    <sheetView topLeftCell="A30" zoomScale="80" zoomScaleNormal="80" workbookViewId="0">
      <selection activeCell="AG107" sqref="AG107"/>
    </sheetView>
  </sheetViews>
  <sheetFormatPr defaultRowHeight="15" x14ac:dyDescent="0.25"/>
  <cols>
    <col min="12" max="12" width="18.5703125" customWidth="1"/>
    <col min="14" max="14" width="26.140625" bestFit="1" customWidth="1"/>
    <col min="15" max="15" width="10.140625" customWidth="1"/>
    <col min="16" max="16" width="12.28515625" bestFit="1" customWidth="1"/>
    <col min="17" max="17" width="12.28515625" customWidth="1"/>
    <col min="18" max="18" width="23.42578125" bestFit="1" customWidth="1"/>
    <col min="22" max="22" width="23.42578125" bestFit="1" customWidth="1"/>
  </cols>
  <sheetData>
    <row r="24" spans="12:22" x14ac:dyDescent="0.25">
      <c r="O24" s="28"/>
      <c r="P24" s="28"/>
      <c r="Q24" s="28"/>
      <c r="R24" s="2"/>
    </row>
    <row r="25" spans="12:22" x14ac:dyDescent="0.25">
      <c r="L25" s="5" t="s">
        <v>35</v>
      </c>
      <c r="O25" s="28" t="s">
        <v>33</v>
      </c>
      <c r="P25" s="28"/>
      <c r="Q25" s="28"/>
      <c r="R25" s="28"/>
      <c r="S25" t="s">
        <v>23</v>
      </c>
      <c r="T25" t="s">
        <v>24</v>
      </c>
      <c r="U25" t="s">
        <v>25</v>
      </c>
    </row>
    <row r="26" spans="12:22" ht="18" x14ac:dyDescent="0.35">
      <c r="L26" t="s">
        <v>18</v>
      </c>
      <c r="M26" t="s">
        <v>19</v>
      </c>
      <c r="N26" t="s">
        <v>16</v>
      </c>
      <c r="O26">
        <f>'S1'!I8</f>
        <v>232.2253259276757</v>
      </c>
      <c r="P26">
        <f>'S2'!I8</f>
        <v>226.34551302114258</v>
      </c>
      <c r="Q26">
        <f>'S3'!I8</f>
        <v>223.09067306346304</v>
      </c>
      <c r="R26">
        <f>'S4'!I8</f>
        <v>231.40835069766894</v>
      </c>
      <c r="S26" s="4">
        <f>AVERAGE(O26:R26)</f>
        <v>228.26746567748756</v>
      </c>
      <c r="T26" s="4">
        <f>STDEV(O26:R26)</f>
        <v>4.321377105039141</v>
      </c>
      <c r="U26" s="4">
        <f>100*T26/S26</f>
        <v>1.8931200257616601</v>
      </c>
    </row>
    <row r="27" spans="12:22" ht="18" x14ac:dyDescent="0.35">
      <c r="L27" t="s">
        <v>20</v>
      </c>
      <c r="M27" t="s">
        <v>21</v>
      </c>
      <c r="N27" t="s">
        <v>16</v>
      </c>
      <c r="O27">
        <f>'S1'!I12</f>
        <v>12764.777941230557</v>
      </c>
      <c r="P27">
        <f>'S2'!I12</f>
        <v>13240.680712167494</v>
      </c>
      <c r="Q27">
        <f>'S3'!I12</f>
        <v>13272.800734397142</v>
      </c>
      <c r="R27">
        <f>'S4'!I12</f>
        <v>13112.747856177215</v>
      </c>
      <c r="S27" s="4">
        <f>AVERAGE(O27:R27)</f>
        <v>13097.751810993102</v>
      </c>
      <c r="T27" s="4">
        <f>STDEV(O27:R27)</f>
        <v>232.49894314572751</v>
      </c>
      <c r="U27" s="4">
        <f>100*T27/S27</f>
        <v>1.7751057318904784</v>
      </c>
    </row>
    <row r="28" spans="12:22" ht="18" x14ac:dyDescent="0.35">
      <c r="L28" t="s">
        <v>15</v>
      </c>
      <c r="M28" t="s">
        <v>22</v>
      </c>
      <c r="N28" t="s">
        <v>16</v>
      </c>
      <c r="O28">
        <f>'S1'!I10</f>
        <v>13474.281064448616</v>
      </c>
      <c r="P28">
        <f>'S2'!I10</f>
        <v>13731.541928732942</v>
      </c>
      <c r="Q28">
        <f>'S3'!I10</f>
        <v>14114.79017761011</v>
      </c>
      <c r="R28">
        <f>'S4'!I10</f>
        <v>14124.085201442302</v>
      </c>
      <c r="S28" s="4">
        <f>AVERAGE(O28:R28)</f>
        <v>13861.174593058491</v>
      </c>
      <c r="T28" s="4">
        <f>STDEV(O28:R28)</f>
        <v>316.19302272954786</v>
      </c>
      <c r="U28" s="4">
        <f>100*T28/S28</f>
        <v>2.2811416204792159</v>
      </c>
    </row>
    <row r="31" spans="12:22" x14ac:dyDescent="0.25">
      <c r="L31" s="5" t="s">
        <v>34</v>
      </c>
      <c r="O31" s="28" t="s">
        <v>33</v>
      </c>
      <c r="P31" s="28"/>
      <c r="Q31" s="28"/>
      <c r="R31" s="28"/>
      <c r="S31" s="28"/>
      <c r="T31" t="s">
        <v>23</v>
      </c>
      <c r="U31" t="s">
        <v>24</v>
      </c>
      <c r="V31" t="s">
        <v>25</v>
      </c>
    </row>
    <row r="32" spans="12:22" ht="18" x14ac:dyDescent="0.35">
      <c r="L32" t="s">
        <v>18</v>
      </c>
      <c r="M32" t="s">
        <v>19</v>
      </c>
      <c r="N32" t="s">
        <v>16</v>
      </c>
      <c r="O32">
        <f>'S2(water)'!I8</f>
        <v>131.94290217295264</v>
      </c>
      <c r="P32">
        <f>'S3(water)'!I8</f>
        <v>137.61934079959926</v>
      </c>
      <c r="Q32">
        <f>'S4(water)'!I8</f>
        <v>119.44176983629157</v>
      </c>
      <c r="R32">
        <f>'S5(water)'!I8</f>
        <v>140.31224500908306</v>
      </c>
      <c r="S32">
        <f>'S6(water)'!I8</f>
        <v>104.39810217504676</v>
      </c>
      <c r="T32" s="4">
        <f>AVERAGE(O32:S32)</f>
        <v>126.74287199859467</v>
      </c>
      <c r="U32" s="4">
        <f>STDEV(O32:S32)</f>
        <v>14.849752544596146</v>
      </c>
      <c r="V32" s="4">
        <f>100*U32/T32</f>
        <v>11.716439994164565</v>
      </c>
    </row>
    <row r="33" spans="12:24" ht="18" x14ac:dyDescent="0.35">
      <c r="L33" t="s">
        <v>20</v>
      </c>
      <c r="M33" t="s">
        <v>21</v>
      </c>
      <c r="N33" t="s">
        <v>16</v>
      </c>
      <c r="O33">
        <f>'S2(water)'!I12</f>
        <v>12922.194203864517</v>
      </c>
      <c r="P33">
        <f>'S3(water)'!I12</f>
        <v>14176.487222079455</v>
      </c>
      <c r="Q33">
        <f>'S4(water)'!I12</f>
        <v>13424.015809246808</v>
      </c>
      <c r="R33">
        <f>'S5(water)'!I12</f>
        <v>13519.018011352886</v>
      </c>
      <c r="S33">
        <f>'S6(water)'!I12</f>
        <v>13218.992432633075</v>
      </c>
      <c r="T33" s="4">
        <f>AVERAGE(O33:S33)</f>
        <v>13452.141535835346</v>
      </c>
      <c r="U33" s="4">
        <f>STDEV(O33:S33)</f>
        <v>465.06528349288061</v>
      </c>
      <c r="V33" s="4">
        <f>100*U33/T33</f>
        <v>3.4571839900285526</v>
      </c>
    </row>
    <row r="34" spans="12:24" ht="18" x14ac:dyDescent="0.35">
      <c r="L34" t="s">
        <v>15</v>
      </c>
      <c r="M34" t="s">
        <v>22</v>
      </c>
      <c r="N34" t="s">
        <v>16</v>
      </c>
      <c r="O34">
        <f>'S2(water)'!I10</f>
        <v>12944.075143892047</v>
      </c>
      <c r="P34">
        <f>'S3(water)'!I10</f>
        <v>14357.23382313106</v>
      </c>
      <c r="Q34">
        <f>'S4(water)'!I10</f>
        <v>13535.567345332152</v>
      </c>
      <c r="R34">
        <f>'S5(water)'!I10</f>
        <v>14099.471814945276</v>
      </c>
      <c r="S34">
        <f>'S6(water)'!I10</f>
        <v>13264.52499968385</v>
      </c>
      <c r="T34" s="4">
        <f>AVERAGE(O34:S34)</f>
        <v>13640.174625396878</v>
      </c>
      <c r="U34" s="4">
        <f>STDEV(O34:S34)</f>
        <v>583.46756848054963</v>
      </c>
      <c r="V34" s="4">
        <f>100*U34/T34</f>
        <v>4.277566706471494</v>
      </c>
    </row>
    <row r="37" spans="12:24" x14ac:dyDescent="0.25">
      <c r="L37" s="5" t="s">
        <v>36</v>
      </c>
      <c r="O37" s="28" t="s">
        <v>37</v>
      </c>
      <c r="P37" s="28"/>
      <c r="Q37" t="s">
        <v>23</v>
      </c>
      <c r="R37" t="s">
        <v>24</v>
      </c>
      <c r="S37" t="s">
        <v>25</v>
      </c>
    </row>
    <row r="38" spans="12:24" ht="18" x14ac:dyDescent="0.35">
      <c r="L38" t="s">
        <v>18</v>
      </c>
      <c r="M38" t="s">
        <v>19</v>
      </c>
      <c r="N38" t="s">
        <v>16</v>
      </c>
      <c r="O38">
        <f>'S1(water)(DMTA)'!I8</f>
        <v>124.77874761636114</v>
      </c>
      <c r="P38">
        <f>'S7(water)(DMTA)'!$I$8</f>
        <v>130.68467228313932</v>
      </c>
      <c r="Q38" s="4">
        <f>AVERAGE(O38:P38)</f>
        <v>127.73170994975024</v>
      </c>
      <c r="R38" s="4">
        <f>STDEV(O38:P38)</f>
        <v>4.1761193810557495</v>
      </c>
      <c r="S38" s="4">
        <f>100*R38/Q38</f>
        <v>3.2694460777974697</v>
      </c>
    </row>
    <row r="39" spans="12:24" ht="18" x14ac:dyDescent="0.35">
      <c r="L39" t="s">
        <v>20</v>
      </c>
      <c r="M39" t="s">
        <v>21</v>
      </c>
      <c r="N39" t="s">
        <v>16</v>
      </c>
      <c r="O39">
        <f>'S1(water)(DMTA)'!I12</f>
        <v>14147.341730406377</v>
      </c>
      <c r="P39">
        <f>'S7(water)(DMTA)'!$I$12</f>
        <v>13161.547118398295</v>
      </c>
      <c r="Q39" s="4">
        <f>AVERAGE(O39:P39)</f>
        <v>13654.444424402336</v>
      </c>
      <c r="R39" s="4">
        <f>STDEV(O39:P39)</f>
        <v>697.06205500807596</v>
      </c>
      <c r="S39" s="4">
        <f>100*R39/Q39</f>
        <v>5.1050195331443291</v>
      </c>
    </row>
    <row r="40" spans="12:24" ht="18" x14ac:dyDescent="0.35">
      <c r="L40" t="s">
        <v>15</v>
      </c>
      <c r="M40" t="s">
        <v>22</v>
      </c>
      <c r="N40" t="s">
        <v>16</v>
      </c>
      <c r="O40">
        <f>'S1(water)(DMTA)'!I10</f>
        <v>14106.41770459263</v>
      </c>
      <c r="P40">
        <f>'S7(water)(DMTA)'!$I$10</f>
        <v>13124.655181978695</v>
      </c>
      <c r="Q40" s="4">
        <f>AVERAGE(O40:P40)</f>
        <v>13615.536443285662</v>
      </c>
      <c r="R40" s="4">
        <f>STDEV(O40:P40)</f>
        <v>694.2109372551248</v>
      </c>
      <c r="S40" s="4">
        <f>100*R40/Q40</f>
        <v>5.0986675416484708</v>
      </c>
    </row>
    <row r="42" spans="12:24" x14ac:dyDescent="0.25">
      <c r="N42" s="29" t="s">
        <v>38</v>
      </c>
      <c r="O42" s="29"/>
      <c r="P42" s="29"/>
      <c r="R42" s="30" t="s">
        <v>39</v>
      </c>
      <c r="S42" s="30"/>
      <c r="T42" s="30"/>
      <c r="V42" s="25" t="s">
        <v>40</v>
      </c>
      <c r="W42" s="26"/>
      <c r="X42" s="27"/>
    </row>
    <row r="43" spans="12:24" x14ac:dyDescent="0.25">
      <c r="N43" s="8"/>
      <c r="O43" s="7" t="s">
        <v>52</v>
      </c>
      <c r="P43" s="7" t="s">
        <v>53</v>
      </c>
      <c r="R43" s="8"/>
      <c r="S43" s="7" t="s">
        <v>52</v>
      </c>
      <c r="T43" s="7" t="s">
        <v>53</v>
      </c>
      <c r="V43" s="8"/>
      <c r="W43" s="10" t="s">
        <v>52</v>
      </c>
      <c r="X43" s="10" t="s">
        <v>53</v>
      </c>
    </row>
    <row r="44" spans="12:24" x14ac:dyDescent="0.25">
      <c r="N44" s="9" t="s">
        <v>51</v>
      </c>
      <c r="O44" s="8">
        <f>S26</f>
        <v>228.26746567748756</v>
      </c>
      <c r="P44" s="8">
        <f>O44*U26*0.01</f>
        <v>4.321377105039141</v>
      </c>
      <c r="R44" s="8" t="s">
        <v>51</v>
      </c>
      <c r="S44" s="8">
        <f>T32</f>
        <v>126.74287199859467</v>
      </c>
      <c r="T44" s="8">
        <f>U32</f>
        <v>14.849752544596146</v>
      </c>
      <c r="V44" s="8" t="s">
        <v>51</v>
      </c>
      <c r="W44" s="8">
        <f>Q38</f>
        <v>127.73170994975024</v>
      </c>
      <c r="X44" s="8">
        <f>R38</f>
        <v>4.1761193810557495</v>
      </c>
    </row>
    <row r="45" spans="12:24" x14ac:dyDescent="0.25">
      <c r="N45" s="9" t="s">
        <v>50</v>
      </c>
      <c r="O45" s="8">
        <f>S28/1000</f>
        <v>13.861174593058491</v>
      </c>
      <c r="P45" s="8">
        <f>O45*U28*0.01</f>
        <v>0.31619302272954786</v>
      </c>
      <c r="R45" s="9" t="s">
        <v>50</v>
      </c>
      <c r="S45" s="8">
        <f>T34/1000</f>
        <v>13.640174625396877</v>
      </c>
      <c r="T45" s="8">
        <f>U34*0.001</f>
        <v>0.58346756848054959</v>
      </c>
      <c r="V45" s="9" t="s">
        <v>50</v>
      </c>
      <c r="W45" s="8">
        <f>Q40/1000</f>
        <v>13.615536443285663</v>
      </c>
      <c r="X45" s="8">
        <f>R40/1000</f>
        <v>0.69421093725512484</v>
      </c>
    </row>
  </sheetData>
  <mergeCells count="7">
    <mergeCell ref="V42:X42"/>
    <mergeCell ref="O24:Q24"/>
    <mergeCell ref="O25:R25"/>
    <mergeCell ref="O31:S31"/>
    <mergeCell ref="O37:P37"/>
    <mergeCell ref="N42:P42"/>
    <mergeCell ref="R42:T42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="90" zoomScaleNormal="90" workbookViewId="0">
      <selection activeCell="N16" sqref="N16"/>
    </sheetView>
  </sheetViews>
  <sheetFormatPr defaultRowHeight="15" x14ac:dyDescent="0.25"/>
  <cols>
    <col min="2" max="2" width="12.28515625" bestFit="1" customWidth="1"/>
    <col min="3" max="3" width="11.7109375" bestFit="1" customWidth="1"/>
    <col min="4" max="4" width="15" bestFit="1" customWidth="1"/>
    <col min="8" max="8" width="5.140625" bestFit="1" customWidth="1"/>
    <col min="9" max="9" width="12.28515625" bestFit="1" customWidth="1"/>
    <col min="10" max="10" width="11.7109375" bestFit="1" customWidth="1"/>
    <col min="11" max="11" width="15" bestFit="1" customWidth="1"/>
  </cols>
  <sheetData>
    <row r="1" spans="1:14" ht="18" x14ac:dyDescent="0.35">
      <c r="A1" s="29" t="s">
        <v>49</v>
      </c>
      <c r="B1" s="29"/>
      <c r="C1" s="29"/>
      <c r="D1" s="29"/>
      <c r="H1" s="31" t="s">
        <v>62</v>
      </c>
      <c r="I1" s="32"/>
      <c r="J1" s="32"/>
      <c r="K1" s="32"/>
      <c r="L1" s="32"/>
    </row>
    <row r="2" spans="1:14" x14ac:dyDescent="0.25">
      <c r="A2" s="7" t="s">
        <v>45</v>
      </c>
      <c r="B2" s="7" t="s">
        <v>46</v>
      </c>
      <c r="C2" s="7" t="s">
        <v>47</v>
      </c>
      <c r="D2" s="7" t="s">
        <v>48</v>
      </c>
      <c r="H2" s="21" t="s">
        <v>45</v>
      </c>
      <c r="I2" s="21" t="s">
        <v>46</v>
      </c>
      <c r="J2" s="21" t="s">
        <v>47</v>
      </c>
      <c r="K2" s="21" t="s">
        <v>48</v>
      </c>
      <c r="L2" s="11" t="s">
        <v>60</v>
      </c>
    </row>
    <row r="3" spans="1:14" x14ac:dyDescent="0.25">
      <c r="A3" s="7">
        <v>1</v>
      </c>
      <c r="B3" s="8">
        <v>54.34</v>
      </c>
      <c r="C3" s="8">
        <v>3.81</v>
      </c>
      <c r="D3" s="8">
        <v>2.4350000000000001</v>
      </c>
      <c r="H3" s="21">
        <v>1</v>
      </c>
      <c r="I3" s="8">
        <v>54.75</v>
      </c>
      <c r="J3" s="8">
        <v>5.0033000000000003</v>
      </c>
      <c r="K3" s="8">
        <v>2.37</v>
      </c>
      <c r="L3" s="21">
        <v>1032.95</v>
      </c>
    </row>
    <row r="4" spans="1:14" x14ac:dyDescent="0.25">
      <c r="A4" s="7">
        <v>2</v>
      </c>
      <c r="B4" s="8">
        <v>55.13</v>
      </c>
      <c r="C4" s="8">
        <v>4.4850000000000003</v>
      </c>
      <c r="D4" s="8">
        <v>2.4300000000000002</v>
      </c>
      <c r="H4" s="23">
        <v>2</v>
      </c>
      <c r="I4" s="24">
        <v>54.73</v>
      </c>
      <c r="J4" s="24">
        <v>3.8660000000000001</v>
      </c>
      <c r="K4" s="24">
        <v>2.4329999999999998</v>
      </c>
      <c r="L4" s="23">
        <v>798.71</v>
      </c>
      <c r="N4" s="6" t="s">
        <v>61</v>
      </c>
    </row>
    <row r="5" spans="1:14" x14ac:dyDescent="0.25">
      <c r="A5" s="7">
        <v>3</v>
      </c>
      <c r="B5" s="8">
        <v>55.13</v>
      </c>
      <c r="C5" s="8">
        <v>3.87</v>
      </c>
      <c r="D5" s="8">
        <v>2.36</v>
      </c>
      <c r="H5" s="23">
        <v>3</v>
      </c>
      <c r="I5" s="24">
        <v>55.15</v>
      </c>
      <c r="J5" s="24">
        <v>3.9</v>
      </c>
      <c r="K5" s="24">
        <v>2.4359999999999999</v>
      </c>
      <c r="L5" s="23">
        <v>817.44</v>
      </c>
    </row>
    <row r="6" spans="1:14" x14ac:dyDescent="0.25">
      <c r="A6" s="7">
        <v>4</v>
      </c>
      <c r="B6" s="8">
        <v>54.32</v>
      </c>
      <c r="C6" s="8">
        <v>5.14</v>
      </c>
      <c r="D6" s="8">
        <v>2.34</v>
      </c>
      <c r="H6" s="23">
        <v>4</v>
      </c>
      <c r="I6" s="24">
        <v>54.28</v>
      </c>
      <c r="J6" s="24">
        <v>3.84</v>
      </c>
      <c r="K6" s="24">
        <v>2.3266</v>
      </c>
      <c r="L6" s="23">
        <v>769.8</v>
      </c>
    </row>
    <row r="7" spans="1:14" x14ac:dyDescent="0.25">
      <c r="H7" s="23">
        <v>5</v>
      </c>
      <c r="I7" s="24">
        <v>54.28</v>
      </c>
      <c r="J7" s="24">
        <v>4.9059999999999997</v>
      </c>
      <c r="K7" s="24">
        <v>2.3266</v>
      </c>
      <c r="L7" s="23">
        <v>985.62</v>
      </c>
      <c r="M7">
        <f>AVERAGE(L4:L7)</f>
        <v>842.89249999999993</v>
      </c>
    </row>
    <row r="8" spans="1:14" x14ac:dyDescent="0.25">
      <c r="H8" s="11">
        <v>6</v>
      </c>
      <c r="I8" s="8">
        <v>54.28</v>
      </c>
      <c r="J8" s="8">
        <v>4.9059999999999997</v>
      </c>
      <c r="K8" s="8">
        <v>2.3266</v>
      </c>
      <c r="L8" s="21">
        <v>828.93</v>
      </c>
    </row>
    <row r="9" spans="1:14" x14ac:dyDescent="0.25">
      <c r="H9" s="11">
        <v>7</v>
      </c>
      <c r="I9" s="8">
        <v>54.73</v>
      </c>
      <c r="J9" s="8">
        <v>4.633</v>
      </c>
      <c r="K9" s="8">
        <v>2.4133</v>
      </c>
      <c r="L9" s="21">
        <v>967.28</v>
      </c>
    </row>
    <row r="11" spans="1:14" ht="18" x14ac:dyDescent="0.35">
      <c r="H11" s="31" t="s">
        <v>63</v>
      </c>
      <c r="I11" s="32"/>
      <c r="J11" s="32"/>
      <c r="K11" s="32"/>
      <c r="L11" s="32"/>
    </row>
    <row r="12" spans="1:14" x14ac:dyDescent="0.25">
      <c r="L12" s="22">
        <v>764.77</v>
      </c>
    </row>
    <row r="13" spans="1:14" x14ac:dyDescent="0.25">
      <c r="L13" s="22">
        <v>762.36</v>
      </c>
    </row>
    <row r="14" spans="1:14" x14ac:dyDescent="0.25">
      <c r="L14" s="22">
        <v>864.3</v>
      </c>
      <c r="M14" t="s">
        <v>52</v>
      </c>
      <c r="N14" t="s">
        <v>64</v>
      </c>
    </row>
    <row r="15" spans="1:14" x14ac:dyDescent="0.25">
      <c r="L15" s="22">
        <v>808.96</v>
      </c>
      <c r="M15">
        <f>AVERAGE(L12:L15,L4:L7)</f>
        <v>821.49500000000012</v>
      </c>
      <c r="N15">
        <f>STDEV(L12:L15,L4:L7)</f>
        <v>74.497417021378297</v>
      </c>
    </row>
  </sheetData>
  <mergeCells count="3">
    <mergeCell ref="A1:D1"/>
    <mergeCell ref="H1:L1"/>
    <mergeCell ref="H11:L1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J26" sqref="J26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7" max="7" width="9.140625" style="12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54.73</v>
      </c>
      <c r="B3">
        <v>3.8660000000000001</v>
      </c>
      <c r="C3">
        <v>2.4329999999999998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s="12" t="s">
        <v>6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s="12" t="s">
        <v>8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>
        <f t="shared" ref="A7:A38" si="0">L7</f>
        <v>1</v>
      </c>
      <c r="B7">
        <f t="shared" ref="B7:B38" si="1">M7</f>
        <v>-1.7999999999999999E-2</v>
      </c>
      <c r="C7">
        <f t="shared" ref="C7:C38" si="2">K7</f>
        <v>-6.0000000000000001E-3</v>
      </c>
      <c r="D7">
        <v>0</v>
      </c>
      <c r="E7">
        <f>ABS(C7)</f>
        <v>6.0000000000000001E-3</v>
      </c>
      <c r="F7">
        <f>(3*E7*$E$3/(2*$B$3*$C$3^2))*(1+6*(D7/$E$3)^2-4*($C$3/$E$3)*(D7/$E$3))</f>
        <v>1.5731003700260066E-2</v>
      </c>
      <c r="G7" s="12">
        <f>6*D7*$C$3/$E$3^2</f>
        <v>0</v>
      </c>
      <c r="I7" t="s">
        <v>14</v>
      </c>
      <c r="K7">
        <v>-6.0000000000000001E-3</v>
      </c>
      <c r="L7">
        <v>1</v>
      </c>
      <c r="M7">
        <v>-1.7999999999999999E-2</v>
      </c>
      <c r="N7">
        <v>-1.6E-2</v>
      </c>
      <c r="O7">
        <v>0</v>
      </c>
    </row>
    <row r="8" spans="1:15" x14ac:dyDescent="0.25">
      <c r="A8">
        <f t="shared" si="0"/>
        <v>1.5</v>
      </c>
      <c r="B8">
        <f t="shared" si="1"/>
        <v>-8.9999999999999993E-3</v>
      </c>
      <c r="C8">
        <f t="shared" si="2"/>
        <v>-3.0000000000000001E-3</v>
      </c>
      <c r="D8">
        <v>0</v>
      </c>
      <c r="E8">
        <f t="shared" ref="E8:E71" si="3">ABS(C8)</f>
        <v>3.0000000000000001E-3</v>
      </c>
      <c r="F8">
        <f>(3*E8*$E$3/(2*$B$3*$C$3^2))*(1+6*(D8/$E$3)^2-4*($C$3/$E$3)*(D8/$E$3))</f>
        <v>7.8655018501300328E-3</v>
      </c>
      <c r="G8" s="12">
        <f t="shared" ref="G8:G71" si="4">6*D8*$C$3/$E$3^2</f>
        <v>0</v>
      </c>
      <c r="I8">
        <f>MAX(F7:F985)</f>
        <v>131.94290217295264</v>
      </c>
      <c r="K8">
        <v>-3.0000000000000001E-3</v>
      </c>
      <c r="L8">
        <v>1.5</v>
      </c>
      <c r="M8">
        <v>-8.9999999999999993E-3</v>
      </c>
      <c r="N8">
        <v>-7.0000000000000001E-3</v>
      </c>
      <c r="O8">
        <v>0</v>
      </c>
    </row>
    <row r="9" spans="1:15" x14ac:dyDescent="0.25">
      <c r="A9">
        <f t="shared" si="0"/>
        <v>2</v>
      </c>
      <c r="B9">
        <f t="shared" si="1"/>
        <v>0</v>
      </c>
      <c r="C9">
        <f t="shared" si="2"/>
        <v>0.22900000000000001</v>
      </c>
      <c r="D9">
        <v>0</v>
      </c>
      <c r="E9">
        <f t="shared" si="3"/>
        <v>0.22900000000000001</v>
      </c>
      <c r="F9">
        <f t="shared" ref="F9:F72" si="5">(3*E9*$E$3/(2*$B$3*$C$3^2))*(1+6*(D9/$E$3)^2-4*($C$3/$E$3)*(D9/$E$3))</f>
        <v>0.60039997455992589</v>
      </c>
      <c r="G9" s="12">
        <f t="shared" si="4"/>
        <v>0</v>
      </c>
      <c r="I9" t="s">
        <v>15</v>
      </c>
      <c r="K9">
        <v>0.22900000000000001</v>
      </c>
      <c r="L9">
        <v>2</v>
      </c>
      <c r="M9">
        <v>0</v>
      </c>
      <c r="N9">
        <v>0.60099999999999998</v>
      </c>
      <c r="O9">
        <v>0</v>
      </c>
    </row>
    <row r="10" spans="1:15" x14ac:dyDescent="0.25">
      <c r="A10">
        <f t="shared" si="0"/>
        <v>2.5</v>
      </c>
      <c r="B10">
        <f t="shared" si="1"/>
        <v>0.01</v>
      </c>
      <c r="C10">
        <f t="shared" si="2"/>
        <v>0.60799999999999998</v>
      </c>
      <c r="D10">
        <v>0</v>
      </c>
      <c r="E10">
        <f t="shared" si="3"/>
        <v>0.60799999999999998</v>
      </c>
      <c r="F10">
        <f t="shared" si="5"/>
        <v>1.5940750416263529</v>
      </c>
      <c r="G10" s="12">
        <f t="shared" si="4"/>
        <v>0</v>
      </c>
      <c r="I10">
        <f>SLOPE(F33:F77, G33:G77)</f>
        <v>12882.996379182488</v>
      </c>
      <c r="J10" t="s">
        <v>7</v>
      </c>
      <c r="K10">
        <v>0.60799999999999998</v>
      </c>
      <c r="L10">
        <v>2.5</v>
      </c>
      <c r="M10">
        <v>0.01</v>
      </c>
      <c r="N10">
        <v>1.5940000000000001</v>
      </c>
      <c r="O10">
        <v>0</v>
      </c>
    </row>
    <row r="11" spans="1:15" x14ac:dyDescent="0.25">
      <c r="A11">
        <f t="shared" si="0"/>
        <v>3</v>
      </c>
      <c r="B11">
        <f t="shared" si="1"/>
        <v>1.9E-2</v>
      </c>
      <c r="C11">
        <f t="shared" si="2"/>
        <v>0.97199999999999998</v>
      </c>
      <c r="D11">
        <f>B11-$B$10</f>
        <v>8.9999999999999993E-3</v>
      </c>
      <c r="E11">
        <f t="shared" si="3"/>
        <v>0.97199999999999998</v>
      </c>
      <c r="F11">
        <f t="shared" si="5"/>
        <v>2.5482838665013445</v>
      </c>
      <c r="G11" s="12">
        <f t="shared" si="4"/>
        <v>8.2113749999999976E-5</v>
      </c>
      <c r="I11" t="s">
        <v>20</v>
      </c>
      <c r="K11">
        <v>0.97199999999999998</v>
      </c>
      <c r="L11">
        <v>3</v>
      </c>
      <c r="M11">
        <v>1.9E-2</v>
      </c>
      <c r="N11">
        <v>2.548</v>
      </c>
      <c r="O11">
        <v>0</v>
      </c>
    </row>
    <row r="12" spans="1:15" x14ac:dyDescent="0.25">
      <c r="A12">
        <f t="shared" si="0"/>
        <v>3.5</v>
      </c>
      <c r="B12">
        <f t="shared" si="1"/>
        <v>2.8000000000000001E-2</v>
      </c>
      <c r="C12">
        <f t="shared" si="2"/>
        <v>1.349</v>
      </c>
      <c r="D12">
        <f t="shared" ref="D12:D75" si="6">B12-$B$10</f>
        <v>1.8000000000000002E-2</v>
      </c>
      <c r="E12">
        <f t="shared" si="3"/>
        <v>1.349</v>
      </c>
      <c r="F12">
        <f t="shared" si="5"/>
        <v>3.5364710634260415</v>
      </c>
      <c r="G12" s="12">
        <f t="shared" si="4"/>
        <v>1.6422750000000001E-4</v>
      </c>
      <c r="I12">
        <f>SLOPE(E33:E77, D33:D77)*$E$3^3/(4*$B$3*$C$3^3)</f>
        <v>12922.194203864517</v>
      </c>
      <c r="J12" t="s">
        <v>16</v>
      </c>
      <c r="K12">
        <v>1.349</v>
      </c>
      <c r="L12">
        <v>3.5</v>
      </c>
      <c r="M12">
        <v>2.8000000000000001E-2</v>
      </c>
      <c r="N12">
        <v>3.5379999999999998</v>
      </c>
      <c r="O12">
        <v>0</v>
      </c>
    </row>
    <row r="13" spans="1:15" x14ac:dyDescent="0.25">
      <c r="A13">
        <f t="shared" si="0"/>
        <v>4</v>
      </c>
      <c r="B13">
        <f t="shared" si="1"/>
        <v>3.6999999999999998E-2</v>
      </c>
      <c r="C13">
        <f t="shared" si="2"/>
        <v>1.746</v>
      </c>
      <c r="D13">
        <f t="shared" si="6"/>
        <v>2.6999999999999996E-2</v>
      </c>
      <c r="E13">
        <f t="shared" si="3"/>
        <v>1.746</v>
      </c>
      <c r="F13">
        <f t="shared" si="5"/>
        <v>4.5769828032710409</v>
      </c>
      <c r="G13" s="12">
        <f t="shared" si="4"/>
        <v>2.4634124999999994E-4</v>
      </c>
      <c r="K13">
        <v>1.746</v>
      </c>
      <c r="L13">
        <v>4</v>
      </c>
      <c r="M13">
        <v>3.6999999999999998E-2</v>
      </c>
      <c r="N13">
        <v>4.5789999999999997</v>
      </c>
      <c r="O13">
        <v>0</v>
      </c>
    </row>
    <row r="14" spans="1:15" x14ac:dyDescent="0.25">
      <c r="A14">
        <f t="shared" si="0"/>
        <v>4.5</v>
      </c>
      <c r="B14">
        <f t="shared" si="1"/>
        <v>4.5999999999999999E-2</v>
      </c>
      <c r="C14">
        <f t="shared" si="2"/>
        <v>2.1339999999999999</v>
      </c>
      <c r="D14">
        <f t="shared" si="6"/>
        <v>3.5999999999999997E-2</v>
      </c>
      <c r="E14">
        <f t="shared" si="3"/>
        <v>2.1339999999999999</v>
      </c>
      <c r="F14">
        <f t="shared" si="5"/>
        <v>5.5937957053022238</v>
      </c>
      <c r="G14" s="12">
        <f t="shared" si="4"/>
        <v>3.284549999999999E-4</v>
      </c>
      <c r="K14">
        <v>2.1339999999999999</v>
      </c>
      <c r="L14">
        <v>4.5</v>
      </c>
      <c r="M14">
        <v>4.5999999999999999E-2</v>
      </c>
      <c r="N14">
        <v>5.5940000000000003</v>
      </c>
      <c r="O14">
        <v>0</v>
      </c>
    </row>
    <row r="15" spans="1:15" x14ac:dyDescent="0.25">
      <c r="A15">
        <f t="shared" si="0"/>
        <v>5</v>
      </c>
      <c r="B15">
        <f t="shared" si="1"/>
        <v>5.5E-2</v>
      </c>
      <c r="C15">
        <f t="shared" si="2"/>
        <v>2.5169999999999999</v>
      </c>
      <c r="D15">
        <f t="shared" si="6"/>
        <v>4.4999999999999998E-2</v>
      </c>
      <c r="E15">
        <f t="shared" si="3"/>
        <v>2.5169999999999999</v>
      </c>
      <c r="F15">
        <f t="shared" si="5"/>
        <v>6.5973998930994151</v>
      </c>
      <c r="G15" s="12">
        <f t="shared" si="4"/>
        <v>4.1056874999999997E-4</v>
      </c>
      <c r="K15">
        <v>2.5169999999999999</v>
      </c>
      <c r="L15">
        <v>5</v>
      </c>
      <c r="M15">
        <v>5.5E-2</v>
      </c>
      <c r="N15">
        <v>6.5979999999999999</v>
      </c>
      <c r="O15">
        <v>1E-3</v>
      </c>
    </row>
    <row r="16" spans="1:15" x14ac:dyDescent="0.25">
      <c r="A16">
        <f t="shared" si="0"/>
        <v>5.5</v>
      </c>
      <c r="B16">
        <f t="shared" si="1"/>
        <v>6.5000000000000002E-2</v>
      </c>
      <c r="C16">
        <f t="shared" si="2"/>
        <v>2.9169999999999998</v>
      </c>
      <c r="D16">
        <f t="shared" si="6"/>
        <v>5.5E-2</v>
      </c>
      <c r="E16">
        <f t="shared" si="3"/>
        <v>2.9169999999999998</v>
      </c>
      <c r="F16">
        <f t="shared" si="5"/>
        <v>7.6454178821465915</v>
      </c>
      <c r="G16" s="12">
        <f t="shared" si="4"/>
        <v>5.0180625000000002E-4</v>
      </c>
      <c r="K16">
        <v>2.9169999999999998</v>
      </c>
      <c r="L16">
        <v>5.5</v>
      </c>
      <c r="M16">
        <v>6.5000000000000002E-2</v>
      </c>
      <c r="N16">
        <v>7.6479999999999997</v>
      </c>
      <c r="O16">
        <v>1E-3</v>
      </c>
    </row>
    <row r="17" spans="1:15" x14ac:dyDescent="0.25">
      <c r="A17">
        <f t="shared" si="0"/>
        <v>6</v>
      </c>
      <c r="B17">
        <f t="shared" si="1"/>
        <v>7.3999999999999996E-2</v>
      </c>
      <c r="C17">
        <f t="shared" si="2"/>
        <v>3.32</v>
      </c>
      <c r="D17">
        <f t="shared" si="6"/>
        <v>6.4000000000000001E-2</v>
      </c>
      <c r="E17">
        <f t="shared" si="3"/>
        <v>3.32</v>
      </c>
      <c r="F17">
        <f t="shared" si="5"/>
        <v>8.7012339317239071</v>
      </c>
      <c r="G17" s="12">
        <f t="shared" si="4"/>
        <v>5.8392000000000003E-4</v>
      </c>
      <c r="K17">
        <v>3.32</v>
      </c>
      <c r="L17">
        <v>6</v>
      </c>
      <c r="M17">
        <v>7.3999999999999996E-2</v>
      </c>
      <c r="N17">
        <v>8.7050000000000001</v>
      </c>
      <c r="O17">
        <v>1E-3</v>
      </c>
    </row>
    <row r="18" spans="1:15" x14ac:dyDescent="0.25">
      <c r="A18">
        <f t="shared" si="0"/>
        <v>6.5</v>
      </c>
      <c r="B18">
        <f t="shared" si="1"/>
        <v>8.3000000000000004E-2</v>
      </c>
      <c r="C18">
        <f t="shared" si="2"/>
        <v>3.734</v>
      </c>
      <c r="D18">
        <f t="shared" si="6"/>
        <v>7.3000000000000009E-2</v>
      </c>
      <c r="E18">
        <f t="shared" si="3"/>
        <v>3.734</v>
      </c>
      <c r="F18">
        <f t="shared" si="5"/>
        <v>9.7857766606430854</v>
      </c>
      <c r="G18" s="12">
        <f t="shared" si="4"/>
        <v>6.6603375000000005E-4</v>
      </c>
      <c r="K18">
        <v>3.734</v>
      </c>
      <c r="L18">
        <v>6.5</v>
      </c>
      <c r="M18">
        <v>8.3000000000000004E-2</v>
      </c>
      <c r="N18">
        <v>9.7910000000000004</v>
      </c>
      <c r="O18">
        <v>1E-3</v>
      </c>
    </row>
    <row r="19" spans="1:15" x14ac:dyDescent="0.25">
      <c r="A19">
        <f t="shared" si="0"/>
        <v>7</v>
      </c>
      <c r="B19">
        <f t="shared" si="1"/>
        <v>9.1999999999999998E-2</v>
      </c>
      <c r="C19">
        <f t="shared" si="2"/>
        <v>4.1349999999999998</v>
      </c>
      <c r="D19">
        <f t="shared" si="6"/>
        <v>8.2000000000000003E-2</v>
      </c>
      <c r="E19">
        <f t="shared" si="3"/>
        <v>4.1349999999999998</v>
      </c>
      <c r="F19">
        <f t="shared" si="5"/>
        <v>10.836149493683003</v>
      </c>
      <c r="G19" s="12">
        <f t="shared" si="4"/>
        <v>7.4814749999999996E-4</v>
      </c>
      <c r="K19">
        <v>4.1349999999999998</v>
      </c>
      <c r="L19">
        <v>7</v>
      </c>
      <c r="M19">
        <v>9.1999999999999998E-2</v>
      </c>
      <c r="N19">
        <v>10.842000000000001</v>
      </c>
      <c r="O19">
        <v>1E-3</v>
      </c>
    </row>
    <row r="20" spans="1:15" x14ac:dyDescent="0.25">
      <c r="A20">
        <f t="shared" si="0"/>
        <v>7.5</v>
      </c>
      <c r="B20">
        <f t="shared" si="1"/>
        <v>0.10100000000000001</v>
      </c>
      <c r="C20">
        <f t="shared" si="2"/>
        <v>4.532</v>
      </c>
      <c r="D20">
        <f t="shared" si="6"/>
        <v>9.1000000000000011E-2</v>
      </c>
      <c r="E20">
        <f t="shared" si="3"/>
        <v>4.532</v>
      </c>
      <c r="F20">
        <f t="shared" si="5"/>
        <v>11.875943587007253</v>
      </c>
      <c r="G20" s="12">
        <f t="shared" si="4"/>
        <v>8.3026125000000008E-4</v>
      </c>
      <c r="K20">
        <v>4.532</v>
      </c>
      <c r="L20">
        <v>7.5</v>
      </c>
      <c r="M20">
        <v>0.10100000000000001</v>
      </c>
      <c r="N20">
        <v>11.881</v>
      </c>
      <c r="O20">
        <v>1E-3</v>
      </c>
    </row>
    <row r="21" spans="1:15" x14ac:dyDescent="0.25">
      <c r="A21">
        <f t="shared" si="0"/>
        <v>8</v>
      </c>
      <c r="B21">
        <f t="shared" si="1"/>
        <v>0.11</v>
      </c>
      <c r="C21">
        <f t="shared" si="2"/>
        <v>4.9400000000000004</v>
      </c>
      <c r="D21">
        <f t="shared" si="6"/>
        <v>0.1</v>
      </c>
      <c r="E21">
        <f t="shared" si="3"/>
        <v>4.9400000000000004</v>
      </c>
      <c r="F21">
        <f t="shared" si="5"/>
        <v>12.9444674392828</v>
      </c>
      <c r="G21" s="12">
        <f t="shared" si="4"/>
        <v>9.123750000000001E-4</v>
      </c>
      <c r="K21">
        <v>4.9400000000000004</v>
      </c>
      <c r="L21">
        <v>8</v>
      </c>
      <c r="M21">
        <v>0.11</v>
      </c>
      <c r="N21">
        <v>12.951000000000001</v>
      </c>
      <c r="O21">
        <v>1E-3</v>
      </c>
    </row>
    <row r="22" spans="1:15" x14ac:dyDescent="0.25">
      <c r="A22">
        <f t="shared" si="0"/>
        <v>8.5</v>
      </c>
      <c r="B22">
        <f t="shared" si="1"/>
        <v>0.12</v>
      </c>
      <c r="C22">
        <f t="shared" si="2"/>
        <v>5.351</v>
      </c>
      <c r="D22">
        <f t="shared" si="6"/>
        <v>0.11</v>
      </c>
      <c r="E22">
        <f t="shared" si="3"/>
        <v>5.351</v>
      </c>
      <c r="F22">
        <f t="shared" si="5"/>
        <v>14.020683309028763</v>
      </c>
      <c r="G22" s="12">
        <f t="shared" si="4"/>
        <v>1.0036125E-3</v>
      </c>
      <c r="K22">
        <v>5.351</v>
      </c>
      <c r="L22">
        <v>8.5</v>
      </c>
      <c r="M22">
        <v>0.12</v>
      </c>
      <c r="N22">
        <v>14.029</v>
      </c>
      <c r="O22">
        <v>1E-3</v>
      </c>
    </row>
    <row r="23" spans="1:15" x14ac:dyDescent="0.25">
      <c r="A23">
        <f t="shared" si="0"/>
        <v>9</v>
      </c>
      <c r="B23">
        <f t="shared" si="1"/>
        <v>0.129</v>
      </c>
      <c r="C23">
        <f t="shared" si="2"/>
        <v>5.7549999999999999</v>
      </c>
      <c r="D23">
        <f t="shared" si="6"/>
        <v>0.11900000000000001</v>
      </c>
      <c r="E23">
        <f t="shared" si="3"/>
        <v>5.7549999999999999</v>
      </c>
      <c r="F23">
        <f t="shared" si="5"/>
        <v>15.078534214536104</v>
      </c>
      <c r="G23" s="12">
        <f t="shared" si="4"/>
        <v>1.0857262500000001E-3</v>
      </c>
      <c r="K23">
        <v>5.7549999999999999</v>
      </c>
      <c r="L23">
        <v>9</v>
      </c>
      <c r="M23">
        <v>0.129</v>
      </c>
      <c r="N23">
        <v>15.09</v>
      </c>
      <c r="O23">
        <v>1E-3</v>
      </c>
    </row>
    <row r="24" spans="1:15" x14ac:dyDescent="0.25">
      <c r="A24">
        <f t="shared" si="0"/>
        <v>9.5</v>
      </c>
      <c r="B24">
        <f t="shared" si="1"/>
        <v>0.13800000000000001</v>
      </c>
      <c r="C24">
        <f t="shared" si="2"/>
        <v>6.1580000000000004</v>
      </c>
      <c r="D24">
        <f t="shared" si="6"/>
        <v>0.128</v>
      </c>
      <c r="E24">
        <f t="shared" si="3"/>
        <v>6.1580000000000004</v>
      </c>
      <c r="F24">
        <f t="shared" si="5"/>
        <v>16.133675380202547</v>
      </c>
      <c r="G24" s="12">
        <f t="shared" si="4"/>
        <v>1.1678400000000001E-3</v>
      </c>
      <c r="K24">
        <v>6.1580000000000004</v>
      </c>
      <c r="L24">
        <v>9.5</v>
      </c>
      <c r="M24">
        <v>0.13800000000000001</v>
      </c>
      <c r="N24">
        <v>16.146000000000001</v>
      </c>
      <c r="O24">
        <v>1E-3</v>
      </c>
    </row>
    <row r="25" spans="1:15" x14ac:dyDescent="0.25">
      <c r="A25">
        <f t="shared" si="0"/>
        <v>10</v>
      </c>
      <c r="B25">
        <f t="shared" si="1"/>
        <v>0.14699999999999999</v>
      </c>
      <c r="C25">
        <f t="shared" si="2"/>
        <v>6.5510000000000002</v>
      </c>
      <c r="D25">
        <f t="shared" si="6"/>
        <v>0.13699999999999998</v>
      </c>
      <c r="E25">
        <f t="shared" si="3"/>
        <v>6.5510000000000002</v>
      </c>
      <c r="F25">
        <f t="shared" si="5"/>
        <v>17.162530593354482</v>
      </c>
      <c r="G25" s="12">
        <f t="shared" si="4"/>
        <v>1.2499537499999997E-3</v>
      </c>
      <c r="K25">
        <v>6.5510000000000002</v>
      </c>
      <c r="L25">
        <v>10</v>
      </c>
      <c r="M25">
        <v>0.14699999999999999</v>
      </c>
      <c r="N25">
        <v>17.177</v>
      </c>
      <c r="O25">
        <v>1E-3</v>
      </c>
    </row>
    <row r="26" spans="1:15" x14ac:dyDescent="0.25">
      <c r="A26">
        <f t="shared" si="0"/>
        <v>10.5</v>
      </c>
      <c r="B26">
        <f t="shared" si="1"/>
        <v>0.156</v>
      </c>
      <c r="C26">
        <f t="shared" si="2"/>
        <v>6.9729999999999999</v>
      </c>
      <c r="D26">
        <f t="shared" si="6"/>
        <v>0.14599999999999999</v>
      </c>
      <c r="E26">
        <f t="shared" si="3"/>
        <v>6.9729999999999999</v>
      </c>
      <c r="F26">
        <f t="shared" si="5"/>
        <v>18.267274227734951</v>
      </c>
      <c r="G26" s="12">
        <f t="shared" si="4"/>
        <v>1.3320674999999999E-3</v>
      </c>
      <c r="K26">
        <v>6.9729999999999999</v>
      </c>
      <c r="L26">
        <v>10.5</v>
      </c>
      <c r="M26">
        <v>0.156</v>
      </c>
      <c r="N26">
        <v>18.280999999999999</v>
      </c>
      <c r="O26">
        <v>1E-3</v>
      </c>
    </row>
    <row r="27" spans="1:15" x14ac:dyDescent="0.25">
      <c r="A27">
        <f t="shared" si="0"/>
        <v>11</v>
      </c>
      <c r="B27">
        <f t="shared" si="1"/>
        <v>0.16500000000000001</v>
      </c>
      <c r="C27">
        <f t="shared" si="2"/>
        <v>7.3949999999999996</v>
      </c>
      <c r="D27">
        <f t="shared" si="6"/>
        <v>0.155</v>
      </c>
      <c r="E27">
        <f t="shared" si="3"/>
        <v>7.3949999999999996</v>
      </c>
      <c r="F27">
        <f t="shared" si="5"/>
        <v>19.371929640149368</v>
      </c>
      <c r="G27" s="12">
        <f t="shared" si="4"/>
        <v>1.4141812499999997E-3</v>
      </c>
      <c r="K27">
        <v>7.3949999999999996</v>
      </c>
      <c r="L27">
        <v>11</v>
      </c>
      <c r="M27">
        <v>0.16500000000000001</v>
      </c>
      <c r="N27">
        <v>19.388999999999999</v>
      </c>
      <c r="O27">
        <v>2E-3</v>
      </c>
    </row>
    <row r="28" spans="1:15" x14ac:dyDescent="0.25">
      <c r="A28">
        <f t="shared" si="0"/>
        <v>11.5</v>
      </c>
      <c r="B28">
        <f t="shared" si="1"/>
        <v>0.17499999999999999</v>
      </c>
      <c r="C28">
        <f t="shared" si="2"/>
        <v>7.7889999999999997</v>
      </c>
      <c r="D28">
        <f t="shared" si="6"/>
        <v>0.16499999999999998</v>
      </c>
      <c r="E28">
        <f t="shared" si="3"/>
        <v>7.7889999999999997</v>
      </c>
      <c r="F28">
        <f t="shared" si="5"/>
        <v>20.403054303614987</v>
      </c>
      <c r="G28" s="12">
        <f t="shared" si="4"/>
        <v>1.5054187499999997E-3</v>
      </c>
      <c r="K28">
        <v>7.7889999999999997</v>
      </c>
      <c r="L28">
        <v>11.5</v>
      </c>
      <c r="M28">
        <v>0.17499999999999999</v>
      </c>
      <c r="N28">
        <v>20.420000000000002</v>
      </c>
      <c r="O28">
        <v>2E-3</v>
      </c>
    </row>
    <row r="29" spans="1:15" x14ac:dyDescent="0.25">
      <c r="A29">
        <f t="shared" si="0"/>
        <v>12</v>
      </c>
      <c r="B29">
        <f t="shared" si="1"/>
        <v>0.184</v>
      </c>
      <c r="C29">
        <f t="shared" si="2"/>
        <v>8.2089999999999996</v>
      </c>
      <c r="D29">
        <f t="shared" si="6"/>
        <v>0.17399999999999999</v>
      </c>
      <c r="E29">
        <f t="shared" si="3"/>
        <v>8.2089999999999996</v>
      </c>
      <c r="F29">
        <f t="shared" si="5"/>
        <v>21.502299880003459</v>
      </c>
      <c r="G29" s="12">
        <f t="shared" si="4"/>
        <v>1.5875324999999997E-3</v>
      </c>
      <c r="K29">
        <v>8.2089999999999996</v>
      </c>
      <c r="L29">
        <v>12</v>
      </c>
      <c r="M29">
        <v>0.184</v>
      </c>
      <c r="N29">
        <v>21.523</v>
      </c>
      <c r="O29">
        <v>2E-3</v>
      </c>
    </row>
    <row r="30" spans="1:15" x14ac:dyDescent="0.25">
      <c r="A30">
        <f t="shared" si="0"/>
        <v>12.5</v>
      </c>
      <c r="B30">
        <f t="shared" si="1"/>
        <v>0.193</v>
      </c>
      <c r="C30">
        <f t="shared" si="2"/>
        <v>8.6329999999999991</v>
      </c>
      <c r="D30">
        <f t="shared" si="6"/>
        <v>0.183</v>
      </c>
      <c r="E30">
        <f t="shared" si="3"/>
        <v>8.6329999999999991</v>
      </c>
      <c r="F30">
        <f t="shared" si="5"/>
        <v>22.611940815668074</v>
      </c>
      <c r="G30" s="12">
        <f t="shared" si="4"/>
        <v>1.6696462499999998E-3</v>
      </c>
      <c r="K30">
        <v>8.6329999999999991</v>
      </c>
      <c r="L30">
        <v>12.5</v>
      </c>
      <c r="M30">
        <v>0.193</v>
      </c>
      <c r="N30">
        <v>22.632999999999999</v>
      </c>
      <c r="O30">
        <v>2E-3</v>
      </c>
    </row>
    <row r="31" spans="1:15" x14ac:dyDescent="0.25">
      <c r="A31">
        <f t="shared" si="0"/>
        <v>13</v>
      </c>
      <c r="B31">
        <f t="shared" si="1"/>
        <v>0.20200000000000001</v>
      </c>
      <c r="C31">
        <f t="shared" si="2"/>
        <v>9.0489999999999995</v>
      </c>
      <c r="D31">
        <f t="shared" si="6"/>
        <v>0.192</v>
      </c>
      <c r="E31">
        <f t="shared" si="3"/>
        <v>9.0489999999999995</v>
      </c>
      <c r="F31">
        <f t="shared" si="5"/>
        <v>23.700548179256021</v>
      </c>
      <c r="G31" s="12">
        <f t="shared" si="4"/>
        <v>1.75176E-3</v>
      </c>
      <c r="K31">
        <v>9.0489999999999995</v>
      </c>
      <c r="L31">
        <v>13</v>
      </c>
      <c r="M31">
        <v>0.20200000000000001</v>
      </c>
      <c r="N31">
        <v>23.725999999999999</v>
      </c>
      <c r="O31">
        <v>2E-3</v>
      </c>
    </row>
    <row r="32" spans="1:15" x14ac:dyDescent="0.25">
      <c r="A32">
        <f t="shared" si="0"/>
        <v>13.5</v>
      </c>
      <c r="B32">
        <f t="shared" si="1"/>
        <v>0.21099999999999999</v>
      </c>
      <c r="C32">
        <f t="shared" si="2"/>
        <v>9.4600000000000009</v>
      </c>
      <c r="D32">
        <f t="shared" si="6"/>
        <v>0.20099999999999998</v>
      </c>
      <c r="E32">
        <f t="shared" si="3"/>
        <v>9.4600000000000009</v>
      </c>
      <c r="F32">
        <f t="shared" si="5"/>
        <v>24.775983684050992</v>
      </c>
      <c r="G32" s="12">
        <f t="shared" si="4"/>
        <v>1.83387375E-3</v>
      </c>
      <c r="K32">
        <v>9.4600000000000009</v>
      </c>
      <c r="L32">
        <v>13.5</v>
      </c>
      <c r="M32">
        <v>0.21099999999999999</v>
      </c>
      <c r="N32">
        <v>24.802</v>
      </c>
      <c r="O32">
        <v>2E-3</v>
      </c>
    </row>
    <row r="33" spans="1:15" x14ac:dyDescent="0.25">
      <c r="A33">
        <f t="shared" si="0"/>
        <v>14</v>
      </c>
      <c r="B33">
        <f t="shared" si="1"/>
        <v>0.22</v>
      </c>
      <c r="C33">
        <f t="shared" si="2"/>
        <v>9.8469999999999995</v>
      </c>
      <c r="D33">
        <f t="shared" si="6"/>
        <v>0.21</v>
      </c>
      <c r="E33">
        <f t="shared" si="3"/>
        <v>9.8469999999999995</v>
      </c>
      <c r="F33">
        <f t="shared" si="5"/>
        <v>25.78849147175319</v>
      </c>
      <c r="G33" s="12">
        <f t="shared" si="4"/>
        <v>1.9159874999999998E-3</v>
      </c>
      <c r="K33">
        <v>9.8469999999999995</v>
      </c>
      <c r="L33">
        <v>14</v>
      </c>
      <c r="M33">
        <v>0.22</v>
      </c>
      <c r="N33">
        <v>25.818000000000001</v>
      </c>
      <c r="O33">
        <v>2E-3</v>
      </c>
    </row>
    <row r="34" spans="1:15" x14ac:dyDescent="0.25">
      <c r="A34">
        <f t="shared" si="0"/>
        <v>14.5</v>
      </c>
      <c r="B34">
        <f t="shared" si="1"/>
        <v>0.23</v>
      </c>
      <c r="C34">
        <f t="shared" si="2"/>
        <v>10.268000000000001</v>
      </c>
      <c r="D34">
        <f t="shared" si="6"/>
        <v>0.22</v>
      </c>
      <c r="E34">
        <f t="shared" si="3"/>
        <v>10.268000000000001</v>
      </c>
      <c r="F34">
        <f t="shared" si="5"/>
        <v>26.88985283480601</v>
      </c>
      <c r="G34" s="12">
        <f t="shared" si="4"/>
        <v>2.0072250000000001E-3</v>
      </c>
      <c r="K34">
        <v>10.268000000000001</v>
      </c>
      <c r="L34">
        <v>14.5</v>
      </c>
      <c r="M34">
        <v>0.23</v>
      </c>
      <c r="N34">
        <v>26.92</v>
      </c>
      <c r="O34">
        <v>2E-3</v>
      </c>
    </row>
    <row r="35" spans="1:15" x14ac:dyDescent="0.25">
      <c r="A35">
        <f t="shared" si="0"/>
        <v>15</v>
      </c>
      <c r="B35">
        <f t="shared" si="1"/>
        <v>0.23899999999999999</v>
      </c>
      <c r="C35">
        <f t="shared" si="2"/>
        <v>10.683</v>
      </c>
      <c r="D35">
        <f t="shared" si="6"/>
        <v>0.22899999999999998</v>
      </c>
      <c r="E35">
        <f t="shared" si="3"/>
        <v>10.683</v>
      </c>
      <c r="F35">
        <f t="shared" si="5"/>
        <v>27.975546574854238</v>
      </c>
      <c r="G35" s="12">
        <f t="shared" si="4"/>
        <v>2.0893387499999997E-3</v>
      </c>
      <c r="K35">
        <v>10.683</v>
      </c>
      <c r="L35">
        <v>15</v>
      </c>
      <c r="M35">
        <v>0.23899999999999999</v>
      </c>
      <c r="N35">
        <v>28.01</v>
      </c>
      <c r="O35">
        <v>2E-3</v>
      </c>
    </row>
    <row r="36" spans="1:15" x14ac:dyDescent="0.25">
      <c r="A36">
        <f t="shared" si="0"/>
        <v>15.5</v>
      </c>
      <c r="B36">
        <f t="shared" si="1"/>
        <v>0.248</v>
      </c>
      <c r="C36">
        <f t="shared" si="2"/>
        <v>11.115</v>
      </c>
      <c r="D36">
        <f t="shared" si="6"/>
        <v>0.23799999999999999</v>
      </c>
      <c r="E36">
        <f t="shared" si="3"/>
        <v>11.115</v>
      </c>
      <c r="F36">
        <f t="shared" si="5"/>
        <v>29.105687963383115</v>
      </c>
      <c r="G36" s="12">
        <f t="shared" si="4"/>
        <v>2.1714524999999997E-3</v>
      </c>
      <c r="K36">
        <v>11.115</v>
      </c>
      <c r="L36">
        <v>15.5</v>
      </c>
      <c r="M36">
        <v>0.248</v>
      </c>
      <c r="N36">
        <v>29.140999999999998</v>
      </c>
      <c r="O36">
        <v>2E-3</v>
      </c>
    </row>
    <row r="37" spans="1:15" x14ac:dyDescent="0.25">
      <c r="A37">
        <f t="shared" si="0"/>
        <v>16</v>
      </c>
      <c r="B37">
        <f t="shared" si="1"/>
        <v>0.25700000000000001</v>
      </c>
      <c r="C37">
        <f t="shared" si="2"/>
        <v>11.518000000000001</v>
      </c>
      <c r="D37">
        <f t="shared" si="6"/>
        <v>0.247</v>
      </c>
      <c r="E37">
        <f t="shared" si="3"/>
        <v>11.518000000000001</v>
      </c>
      <c r="F37">
        <f t="shared" si="5"/>
        <v>30.159823091553651</v>
      </c>
      <c r="G37" s="12">
        <f t="shared" si="4"/>
        <v>2.2535662499999997E-3</v>
      </c>
      <c r="K37">
        <v>11.518000000000001</v>
      </c>
      <c r="L37">
        <v>16</v>
      </c>
      <c r="M37">
        <v>0.25700000000000001</v>
      </c>
      <c r="N37">
        <v>30.199000000000002</v>
      </c>
      <c r="O37">
        <v>2E-3</v>
      </c>
    </row>
    <row r="38" spans="1:15" x14ac:dyDescent="0.25">
      <c r="A38">
        <f t="shared" si="0"/>
        <v>16.5</v>
      </c>
      <c r="B38">
        <f t="shared" si="1"/>
        <v>0.26600000000000001</v>
      </c>
      <c r="C38">
        <f t="shared" si="2"/>
        <v>11.913</v>
      </c>
      <c r="D38">
        <f t="shared" si="6"/>
        <v>0.25600000000000001</v>
      </c>
      <c r="E38">
        <f t="shared" si="3"/>
        <v>11.913</v>
      </c>
      <c r="F38">
        <f t="shared" si="5"/>
        <v>31.192948949472296</v>
      </c>
      <c r="G38" s="12">
        <f t="shared" si="4"/>
        <v>2.3356800000000001E-3</v>
      </c>
      <c r="K38">
        <v>11.913</v>
      </c>
      <c r="L38">
        <v>16.5</v>
      </c>
      <c r="M38">
        <v>0.26600000000000001</v>
      </c>
      <c r="N38">
        <v>31.234999999999999</v>
      </c>
      <c r="O38">
        <v>2E-3</v>
      </c>
    </row>
    <row r="39" spans="1:15" x14ac:dyDescent="0.25">
      <c r="A39">
        <f t="shared" ref="A39:A70" si="7">L39</f>
        <v>17</v>
      </c>
      <c r="B39">
        <f t="shared" ref="B39:B70" si="8">M39</f>
        <v>0.27500000000000002</v>
      </c>
      <c r="C39">
        <f t="shared" ref="C39:C70" si="9">K39</f>
        <v>12.345000000000001</v>
      </c>
      <c r="D39">
        <f t="shared" si="6"/>
        <v>0.26500000000000001</v>
      </c>
      <c r="E39">
        <f t="shared" si="3"/>
        <v>12.345000000000001</v>
      </c>
      <c r="F39">
        <f t="shared" si="5"/>
        <v>32.322893227069692</v>
      </c>
      <c r="G39" s="12">
        <f t="shared" si="4"/>
        <v>2.4177937499999997E-3</v>
      </c>
      <c r="K39">
        <v>12.345000000000001</v>
      </c>
      <c r="L39">
        <v>17</v>
      </c>
      <c r="M39">
        <v>0.27500000000000002</v>
      </c>
      <c r="N39">
        <v>32.366</v>
      </c>
      <c r="O39">
        <v>3.0000000000000001E-3</v>
      </c>
    </row>
    <row r="40" spans="1:15" x14ac:dyDescent="0.25">
      <c r="A40">
        <f t="shared" si="7"/>
        <v>17.5</v>
      </c>
      <c r="B40">
        <f t="shared" si="8"/>
        <v>0.28499999999999998</v>
      </c>
      <c r="C40">
        <f t="shared" si="9"/>
        <v>12.754</v>
      </c>
      <c r="D40">
        <f t="shared" si="6"/>
        <v>0.27499999999999997</v>
      </c>
      <c r="E40">
        <f t="shared" si="3"/>
        <v>12.754</v>
      </c>
      <c r="F40">
        <f t="shared" si="5"/>
        <v>33.392420473252528</v>
      </c>
      <c r="G40" s="12">
        <f t="shared" si="4"/>
        <v>2.5090312499999995E-3</v>
      </c>
      <c r="K40">
        <v>12.754</v>
      </c>
      <c r="L40">
        <v>17.5</v>
      </c>
      <c r="M40">
        <v>0.28499999999999998</v>
      </c>
      <c r="N40">
        <v>33.438000000000002</v>
      </c>
      <c r="O40">
        <v>3.0000000000000001E-3</v>
      </c>
    </row>
    <row r="41" spans="1:15" x14ac:dyDescent="0.25">
      <c r="A41">
        <f t="shared" si="7"/>
        <v>18</v>
      </c>
      <c r="B41">
        <f t="shared" si="8"/>
        <v>0.29399999999999998</v>
      </c>
      <c r="C41">
        <f t="shared" si="9"/>
        <v>13.163</v>
      </c>
      <c r="D41">
        <f t="shared" si="6"/>
        <v>0.28399999999999997</v>
      </c>
      <c r="E41">
        <f t="shared" si="3"/>
        <v>13.163</v>
      </c>
      <c r="F41">
        <f t="shared" si="5"/>
        <v>34.462022859351244</v>
      </c>
      <c r="G41" s="12">
        <f t="shared" si="4"/>
        <v>2.5911449999999991E-3</v>
      </c>
      <c r="K41">
        <v>13.163</v>
      </c>
      <c r="L41">
        <v>18</v>
      </c>
      <c r="M41">
        <v>0.29399999999999998</v>
      </c>
      <c r="N41">
        <v>34.511000000000003</v>
      </c>
      <c r="O41">
        <v>3.0000000000000001E-3</v>
      </c>
    </row>
    <row r="42" spans="1:15" x14ac:dyDescent="0.25">
      <c r="A42">
        <f t="shared" si="7"/>
        <v>18.5</v>
      </c>
      <c r="B42">
        <f t="shared" si="8"/>
        <v>0.30299999999999999</v>
      </c>
      <c r="C42">
        <f t="shared" si="9"/>
        <v>13.555</v>
      </c>
      <c r="D42">
        <f t="shared" si="6"/>
        <v>0.29299999999999998</v>
      </c>
      <c r="E42">
        <f t="shared" si="3"/>
        <v>13.555</v>
      </c>
      <c r="F42">
        <f t="shared" si="5"/>
        <v>35.487063827489472</v>
      </c>
      <c r="G42" s="12">
        <f t="shared" si="4"/>
        <v>2.67325875E-3</v>
      </c>
      <c r="K42">
        <v>13.555</v>
      </c>
      <c r="L42">
        <v>18.5</v>
      </c>
      <c r="M42">
        <v>0.30299999999999999</v>
      </c>
      <c r="N42">
        <v>35.539000000000001</v>
      </c>
      <c r="O42">
        <v>3.0000000000000001E-3</v>
      </c>
    </row>
    <row r="43" spans="1:15" x14ac:dyDescent="0.25">
      <c r="A43">
        <f t="shared" si="7"/>
        <v>19</v>
      </c>
      <c r="B43">
        <f t="shared" si="8"/>
        <v>0.312</v>
      </c>
      <c r="C43">
        <f t="shared" si="9"/>
        <v>13.991</v>
      </c>
      <c r="D43">
        <f t="shared" si="6"/>
        <v>0.30199999999999999</v>
      </c>
      <c r="E43">
        <f t="shared" si="3"/>
        <v>13.991</v>
      </c>
      <c r="F43">
        <f t="shared" si="5"/>
        <v>36.627242755465694</v>
      </c>
      <c r="G43" s="12">
        <f t="shared" si="4"/>
        <v>2.7553724999999996E-3</v>
      </c>
      <c r="K43">
        <v>13.991</v>
      </c>
      <c r="L43">
        <v>19</v>
      </c>
      <c r="M43">
        <v>0.312</v>
      </c>
      <c r="N43">
        <v>36.682000000000002</v>
      </c>
      <c r="O43">
        <v>3.0000000000000001E-3</v>
      </c>
    </row>
    <row r="44" spans="1:15" x14ac:dyDescent="0.25">
      <c r="A44">
        <f t="shared" si="7"/>
        <v>19.5</v>
      </c>
      <c r="B44">
        <f t="shared" si="8"/>
        <v>0.32100000000000001</v>
      </c>
      <c r="C44">
        <f t="shared" si="9"/>
        <v>14.395</v>
      </c>
      <c r="D44">
        <f t="shared" si="6"/>
        <v>0.311</v>
      </c>
      <c r="E44">
        <f t="shared" si="3"/>
        <v>14.395</v>
      </c>
      <c r="F44">
        <f t="shared" si="5"/>
        <v>37.683595009151126</v>
      </c>
      <c r="G44" s="12">
        <f t="shared" si="4"/>
        <v>2.8374862499999996E-3</v>
      </c>
      <c r="K44">
        <v>14.395</v>
      </c>
      <c r="L44">
        <v>19.5</v>
      </c>
      <c r="M44">
        <v>0.32100000000000001</v>
      </c>
      <c r="N44">
        <v>37.741</v>
      </c>
      <c r="O44">
        <v>3.0000000000000001E-3</v>
      </c>
    </row>
    <row r="45" spans="1:15" x14ac:dyDescent="0.25">
      <c r="A45">
        <f t="shared" si="7"/>
        <v>20</v>
      </c>
      <c r="B45">
        <f t="shared" si="8"/>
        <v>0.33</v>
      </c>
      <c r="C45">
        <f t="shared" si="9"/>
        <v>14.804</v>
      </c>
      <c r="D45">
        <f t="shared" si="6"/>
        <v>0.32</v>
      </c>
      <c r="E45">
        <f t="shared" si="3"/>
        <v>14.804</v>
      </c>
      <c r="F45">
        <f t="shared" si="5"/>
        <v>38.752987381247699</v>
      </c>
      <c r="G45" s="12">
        <f t="shared" si="4"/>
        <v>2.9195999999999996E-3</v>
      </c>
      <c r="K45">
        <v>14.804</v>
      </c>
      <c r="L45">
        <v>20</v>
      </c>
      <c r="M45">
        <v>0.33</v>
      </c>
      <c r="N45">
        <v>38.814</v>
      </c>
      <c r="O45">
        <v>3.0000000000000001E-3</v>
      </c>
    </row>
    <row r="46" spans="1:15" x14ac:dyDescent="0.25">
      <c r="A46">
        <f t="shared" si="7"/>
        <v>20.5</v>
      </c>
      <c r="B46">
        <f t="shared" si="8"/>
        <v>0.34</v>
      </c>
      <c r="C46">
        <f t="shared" si="9"/>
        <v>15.231999999999999</v>
      </c>
      <c r="D46">
        <f t="shared" si="6"/>
        <v>0.33</v>
      </c>
      <c r="E46">
        <f t="shared" si="3"/>
        <v>15.231999999999999</v>
      </c>
      <c r="F46">
        <f t="shared" si="5"/>
        <v>39.871923413637852</v>
      </c>
      <c r="G46" s="12">
        <f t="shared" si="4"/>
        <v>3.0108374999999999E-3</v>
      </c>
      <c r="K46">
        <v>15.231999999999999</v>
      </c>
      <c r="L46">
        <v>20.5</v>
      </c>
      <c r="M46">
        <v>0.34</v>
      </c>
      <c r="N46">
        <v>39.936</v>
      </c>
      <c r="O46">
        <v>3.0000000000000001E-3</v>
      </c>
    </row>
    <row r="47" spans="1:15" x14ac:dyDescent="0.25">
      <c r="A47">
        <f t="shared" si="7"/>
        <v>21</v>
      </c>
      <c r="B47">
        <f t="shared" si="8"/>
        <v>0.34899999999999998</v>
      </c>
      <c r="C47">
        <f t="shared" si="9"/>
        <v>15.632</v>
      </c>
      <c r="D47">
        <f t="shared" si="6"/>
        <v>0.33899999999999997</v>
      </c>
      <c r="E47">
        <f t="shared" si="3"/>
        <v>15.632</v>
      </c>
      <c r="F47">
        <f t="shared" si="5"/>
        <v>40.917662010491725</v>
      </c>
      <c r="G47" s="12">
        <f t="shared" si="4"/>
        <v>3.0929512499999995E-3</v>
      </c>
      <c r="K47">
        <v>15.632</v>
      </c>
      <c r="L47">
        <v>21</v>
      </c>
      <c r="M47">
        <v>0.34899999999999998</v>
      </c>
      <c r="N47">
        <v>40.984000000000002</v>
      </c>
      <c r="O47">
        <v>3.0000000000000001E-3</v>
      </c>
    </row>
    <row r="48" spans="1:15" x14ac:dyDescent="0.25">
      <c r="A48">
        <f t="shared" si="7"/>
        <v>21.5</v>
      </c>
      <c r="B48">
        <f t="shared" si="8"/>
        <v>0.35799999999999998</v>
      </c>
      <c r="C48">
        <f t="shared" si="9"/>
        <v>16.052</v>
      </c>
      <c r="D48">
        <f t="shared" si="6"/>
        <v>0.34799999999999998</v>
      </c>
      <c r="E48">
        <f t="shared" si="3"/>
        <v>16.052</v>
      </c>
      <c r="F48">
        <f t="shared" si="5"/>
        <v>42.015708179482125</v>
      </c>
      <c r="G48" s="12">
        <f t="shared" si="4"/>
        <v>3.1750649999999995E-3</v>
      </c>
      <c r="K48">
        <v>16.052</v>
      </c>
      <c r="L48">
        <v>21.5</v>
      </c>
      <c r="M48">
        <v>0.35799999999999998</v>
      </c>
      <c r="N48">
        <v>42.085000000000001</v>
      </c>
      <c r="O48">
        <v>3.0000000000000001E-3</v>
      </c>
    </row>
    <row r="49" spans="1:15" x14ac:dyDescent="0.25">
      <c r="A49">
        <f t="shared" si="7"/>
        <v>22</v>
      </c>
      <c r="B49">
        <f t="shared" si="8"/>
        <v>0.36699999999999999</v>
      </c>
      <c r="C49">
        <f t="shared" si="9"/>
        <v>16.463999999999999</v>
      </c>
      <c r="D49">
        <f t="shared" si="6"/>
        <v>0.35699999999999998</v>
      </c>
      <c r="E49">
        <f t="shared" si="3"/>
        <v>16.463999999999999</v>
      </c>
      <c r="F49">
        <f t="shared" si="5"/>
        <v>43.092771936274502</v>
      </c>
      <c r="G49" s="12">
        <f t="shared" si="4"/>
        <v>3.2571787499999999E-3</v>
      </c>
      <c r="K49">
        <v>16.463999999999999</v>
      </c>
      <c r="L49">
        <v>22</v>
      </c>
      <c r="M49">
        <v>0.36699999999999999</v>
      </c>
      <c r="N49">
        <v>43.165999999999997</v>
      </c>
      <c r="O49">
        <v>3.0000000000000001E-3</v>
      </c>
    </row>
    <row r="50" spans="1:15" x14ac:dyDescent="0.25">
      <c r="A50">
        <f t="shared" si="7"/>
        <v>22.5</v>
      </c>
      <c r="B50">
        <f t="shared" si="8"/>
        <v>0.376</v>
      </c>
      <c r="C50">
        <f t="shared" si="9"/>
        <v>16.882999999999999</v>
      </c>
      <c r="D50">
        <f t="shared" si="6"/>
        <v>0.36599999999999999</v>
      </c>
      <c r="E50">
        <f t="shared" si="3"/>
        <v>16.882999999999999</v>
      </c>
      <c r="F50">
        <f t="shared" si="5"/>
        <v>44.188116911075454</v>
      </c>
      <c r="G50" s="12">
        <f t="shared" si="4"/>
        <v>3.3392924999999995E-3</v>
      </c>
      <c r="K50">
        <v>16.882999999999999</v>
      </c>
      <c r="L50">
        <v>22.5</v>
      </c>
      <c r="M50">
        <v>0.376</v>
      </c>
      <c r="N50">
        <v>44.265000000000001</v>
      </c>
      <c r="O50">
        <v>3.0000000000000001E-3</v>
      </c>
    </row>
    <row r="51" spans="1:15" x14ac:dyDescent="0.25">
      <c r="A51">
        <f t="shared" si="7"/>
        <v>23</v>
      </c>
      <c r="B51">
        <f t="shared" si="8"/>
        <v>0.38500000000000001</v>
      </c>
      <c r="C51">
        <f t="shared" si="9"/>
        <v>17.292999999999999</v>
      </c>
      <c r="D51">
        <f t="shared" si="6"/>
        <v>0.375</v>
      </c>
      <c r="E51">
        <f t="shared" si="3"/>
        <v>17.292999999999999</v>
      </c>
      <c r="F51">
        <f t="shared" si="5"/>
        <v>45.259867654350764</v>
      </c>
      <c r="G51" s="12">
        <f t="shared" si="4"/>
        <v>3.42140625E-3</v>
      </c>
      <c r="K51">
        <v>17.292999999999999</v>
      </c>
      <c r="L51">
        <v>23</v>
      </c>
      <c r="M51">
        <v>0.38500000000000001</v>
      </c>
      <c r="N51">
        <v>45.34</v>
      </c>
      <c r="O51">
        <v>4.0000000000000001E-3</v>
      </c>
    </row>
    <row r="52" spans="1:15" x14ac:dyDescent="0.25">
      <c r="A52">
        <f t="shared" si="7"/>
        <v>23.5</v>
      </c>
      <c r="B52">
        <f t="shared" si="8"/>
        <v>0.39500000000000002</v>
      </c>
      <c r="C52">
        <f t="shared" si="9"/>
        <v>17.710999999999999</v>
      </c>
      <c r="D52">
        <f t="shared" si="6"/>
        <v>0.38500000000000001</v>
      </c>
      <c r="E52">
        <f t="shared" si="3"/>
        <v>17.710999999999999</v>
      </c>
      <c r="F52">
        <f t="shared" si="5"/>
        <v>46.352371414340531</v>
      </c>
      <c r="G52" s="12">
        <f t="shared" si="4"/>
        <v>3.5126437499999998E-3</v>
      </c>
      <c r="K52">
        <v>17.710999999999999</v>
      </c>
      <c r="L52">
        <v>23.5</v>
      </c>
      <c r="M52">
        <v>0.39500000000000002</v>
      </c>
      <c r="N52">
        <v>46.436</v>
      </c>
      <c r="O52">
        <v>4.0000000000000001E-3</v>
      </c>
    </row>
    <row r="53" spans="1:15" x14ac:dyDescent="0.25">
      <c r="A53">
        <f t="shared" si="7"/>
        <v>24</v>
      </c>
      <c r="B53">
        <f t="shared" si="8"/>
        <v>0.40400000000000003</v>
      </c>
      <c r="C53">
        <f t="shared" si="9"/>
        <v>18.122</v>
      </c>
      <c r="D53">
        <f t="shared" si="6"/>
        <v>0.39400000000000002</v>
      </c>
      <c r="E53">
        <f t="shared" si="3"/>
        <v>18.122</v>
      </c>
      <c r="F53">
        <f t="shared" si="5"/>
        <v>47.426668907957151</v>
      </c>
      <c r="G53" s="12">
        <f t="shared" si="4"/>
        <v>3.5947574999999998E-3</v>
      </c>
      <c r="K53">
        <v>18.122</v>
      </c>
      <c r="L53">
        <v>24</v>
      </c>
      <c r="M53">
        <v>0.40400000000000003</v>
      </c>
      <c r="N53">
        <v>47.512999999999998</v>
      </c>
      <c r="O53">
        <v>4.0000000000000001E-3</v>
      </c>
    </row>
    <row r="54" spans="1:15" x14ac:dyDescent="0.25">
      <c r="A54">
        <f t="shared" si="7"/>
        <v>24.5</v>
      </c>
      <c r="B54">
        <f t="shared" si="8"/>
        <v>0.41299999999999998</v>
      </c>
      <c r="C54">
        <f t="shared" si="9"/>
        <v>18.547000000000001</v>
      </c>
      <c r="D54">
        <f t="shared" si="6"/>
        <v>0.40299999999999997</v>
      </c>
      <c r="E54">
        <f t="shared" si="3"/>
        <v>18.547000000000001</v>
      </c>
      <c r="F54">
        <f t="shared" si="5"/>
        <v>48.537572659231657</v>
      </c>
      <c r="G54" s="12">
        <f t="shared" si="4"/>
        <v>3.6768712499999994E-3</v>
      </c>
      <c r="K54">
        <v>18.547000000000001</v>
      </c>
      <c r="L54">
        <v>24.5</v>
      </c>
      <c r="M54">
        <v>0.41299999999999998</v>
      </c>
      <c r="N54">
        <v>48.627000000000002</v>
      </c>
      <c r="O54">
        <v>4.0000000000000001E-3</v>
      </c>
    </row>
    <row r="55" spans="1:15" s="3" customFormat="1" x14ac:dyDescent="0.25">
      <c r="A55">
        <f t="shared" si="7"/>
        <v>25</v>
      </c>
      <c r="B55">
        <f t="shared" si="8"/>
        <v>0.42199999999999999</v>
      </c>
      <c r="C55">
        <f t="shared" si="9"/>
        <v>18.960999999999999</v>
      </c>
      <c r="D55">
        <f t="shared" si="6"/>
        <v>0.41199999999999998</v>
      </c>
      <c r="E55" s="3">
        <f t="shared" si="3"/>
        <v>18.960999999999999</v>
      </c>
      <c r="F55" s="3">
        <f t="shared" si="5"/>
        <v>49.619658318803204</v>
      </c>
      <c r="G55" s="13">
        <f t="shared" si="4"/>
        <v>3.7589849999999998E-3</v>
      </c>
      <c r="K55">
        <v>18.960999999999999</v>
      </c>
      <c r="L55">
        <v>25</v>
      </c>
      <c r="M55">
        <v>0.42199999999999999</v>
      </c>
      <c r="N55">
        <v>49.712000000000003</v>
      </c>
      <c r="O55">
        <v>4.0000000000000001E-3</v>
      </c>
    </row>
    <row r="56" spans="1:15" x14ac:dyDescent="0.25">
      <c r="A56">
        <f t="shared" si="7"/>
        <v>25.5</v>
      </c>
      <c r="B56">
        <f t="shared" si="8"/>
        <v>0.43099999999999999</v>
      </c>
      <c r="C56">
        <f t="shared" si="9"/>
        <v>19.391999999999999</v>
      </c>
      <c r="D56">
        <f t="shared" si="6"/>
        <v>0.42099999999999999</v>
      </c>
      <c r="E56">
        <f t="shared" si="3"/>
        <v>19.391999999999999</v>
      </c>
      <c r="F56">
        <f t="shared" si="5"/>
        <v>50.746202378278731</v>
      </c>
      <c r="G56" s="12">
        <f t="shared" si="4"/>
        <v>3.8410987499999994E-3</v>
      </c>
      <c r="K56" s="3">
        <v>19.391999999999999</v>
      </c>
      <c r="L56" s="3">
        <v>25.5</v>
      </c>
      <c r="M56" s="3">
        <v>0.43099999999999999</v>
      </c>
      <c r="N56" s="3">
        <v>50.843000000000004</v>
      </c>
      <c r="O56" s="3">
        <v>4.0000000000000001E-3</v>
      </c>
    </row>
    <row r="57" spans="1:15" x14ac:dyDescent="0.25">
      <c r="A57">
        <f t="shared" si="7"/>
        <v>26</v>
      </c>
      <c r="B57">
        <f t="shared" si="8"/>
        <v>0.44</v>
      </c>
      <c r="C57">
        <f t="shared" si="9"/>
        <v>19.783000000000001</v>
      </c>
      <c r="D57">
        <f t="shared" si="6"/>
        <v>0.43</v>
      </c>
      <c r="E57">
        <f t="shared" si="3"/>
        <v>19.783000000000001</v>
      </c>
      <c r="F57">
        <f t="shared" si="5"/>
        <v>51.768046048666584</v>
      </c>
      <c r="G57" s="12">
        <f t="shared" si="4"/>
        <v>3.9232125000000003E-3</v>
      </c>
      <c r="K57">
        <v>19.783000000000001</v>
      </c>
      <c r="L57">
        <v>26</v>
      </c>
      <c r="M57">
        <v>0.44</v>
      </c>
      <c r="N57">
        <v>51.868000000000002</v>
      </c>
      <c r="O57">
        <v>4.0000000000000001E-3</v>
      </c>
    </row>
    <row r="58" spans="1:15" x14ac:dyDescent="0.25">
      <c r="A58">
        <f t="shared" si="7"/>
        <v>26.5</v>
      </c>
      <c r="B58">
        <f t="shared" si="8"/>
        <v>0.45</v>
      </c>
      <c r="C58">
        <f t="shared" si="9"/>
        <v>20.213999999999999</v>
      </c>
      <c r="D58">
        <f t="shared" si="6"/>
        <v>0.44</v>
      </c>
      <c r="E58">
        <f t="shared" si="3"/>
        <v>20.213999999999999</v>
      </c>
      <c r="F58">
        <f t="shared" si="5"/>
        <v>52.894389951491668</v>
      </c>
      <c r="G58" s="12">
        <f t="shared" si="4"/>
        <v>4.0144500000000001E-3</v>
      </c>
      <c r="K58">
        <v>20.213999999999999</v>
      </c>
      <c r="L58">
        <v>26.5</v>
      </c>
      <c r="M58">
        <v>0.45</v>
      </c>
      <c r="N58">
        <v>52.999000000000002</v>
      </c>
      <c r="O58">
        <v>4.0000000000000001E-3</v>
      </c>
    </row>
    <row r="59" spans="1:15" x14ac:dyDescent="0.25">
      <c r="A59">
        <f t="shared" si="7"/>
        <v>27</v>
      </c>
      <c r="B59">
        <f t="shared" si="8"/>
        <v>0.45900000000000002</v>
      </c>
      <c r="C59">
        <f t="shared" si="9"/>
        <v>20.62</v>
      </c>
      <c r="D59">
        <f t="shared" si="6"/>
        <v>0.44900000000000001</v>
      </c>
      <c r="E59">
        <f t="shared" si="3"/>
        <v>20.62</v>
      </c>
      <c r="F59">
        <f t="shared" si="5"/>
        <v>53.955441078284338</v>
      </c>
      <c r="G59" s="12">
        <f t="shared" si="4"/>
        <v>4.0965637499999997E-3</v>
      </c>
      <c r="K59">
        <v>20.62</v>
      </c>
      <c r="L59">
        <v>27</v>
      </c>
      <c r="M59">
        <v>0.45900000000000002</v>
      </c>
      <c r="N59">
        <v>54.061</v>
      </c>
      <c r="O59">
        <v>4.0000000000000001E-3</v>
      </c>
    </row>
    <row r="60" spans="1:15" x14ac:dyDescent="0.25">
      <c r="A60">
        <f t="shared" si="7"/>
        <v>27.5</v>
      </c>
      <c r="B60">
        <f t="shared" si="8"/>
        <v>0.46800000000000003</v>
      </c>
      <c r="C60">
        <f t="shared" si="9"/>
        <v>21.05</v>
      </c>
      <c r="D60">
        <f t="shared" si="6"/>
        <v>0.45800000000000002</v>
      </c>
      <c r="E60">
        <f t="shared" si="3"/>
        <v>21.05</v>
      </c>
      <c r="F60">
        <f t="shared" si="5"/>
        <v>55.079271246487423</v>
      </c>
      <c r="G60" s="12">
        <f t="shared" si="4"/>
        <v>4.1786775000000002E-3</v>
      </c>
      <c r="K60">
        <v>21.05</v>
      </c>
      <c r="L60">
        <v>27.5</v>
      </c>
      <c r="M60">
        <v>0.46800000000000003</v>
      </c>
      <c r="N60">
        <v>55.189</v>
      </c>
      <c r="O60">
        <v>4.0000000000000001E-3</v>
      </c>
    </row>
    <row r="61" spans="1:15" x14ac:dyDescent="0.25">
      <c r="A61">
        <f t="shared" si="7"/>
        <v>28</v>
      </c>
      <c r="B61">
        <f t="shared" si="8"/>
        <v>0.47699999999999998</v>
      </c>
      <c r="C61">
        <f t="shared" si="9"/>
        <v>21.452000000000002</v>
      </c>
      <c r="D61">
        <f t="shared" si="6"/>
        <v>0.46699999999999997</v>
      </c>
      <c r="E61">
        <f t="shared" si="3"/>
        <v>21.452000000000002</v>
      </c>
      <c r="F61">
        <f t="shared" si="5"/>
        <v>56.129818354750498</v>
      </c>
      <c r="G61" s="12">
        <f t="shared" si="4"/>
        <v>4.2607912499999989E-3</v>
      </c>
      <c r="K61">
        <v>21.452000000000002</v>
      </c>
      <c r="L61">
        <v>28</v>
      </c>
      <c r="M61">
        <v>0.47699999999999998</v>
      </c>
      <c r="N61">
        <v>56.243000000000002</v>
      </c>
      <c r="O61">
        <v>4.0000000000000001E-3</v>
      </c>
    </row>
    <row r="62" spans="1:15" x14ac:dyDescent="0.25">
      <c r="A62">
        <f t="shared" si="7"/>
        <v>28.5</v>
      </c>
      <c r="B62">
        <f t="shared" si="8"/>
        <v>0.48599999999999999</v>
      </c>
      <c r="C62">
        <f t="shared" si="9"/>
        <v>21.855</v>
      </c>
      <c r="D62">
        <f t="shared" si="6"/>
        <v>0.47599999999999998</v>
      </c>
      <c r="E62">
        <f t="shared" si="3"/>
        <v>21.855</v>
      </c>
      <c r="F62">
        <f t="shared" si="5"/>
        <v>57.182967154986471</v>
      </c>
      <c r="G62" s="12">
        <f t="shared" si="4"/>
        <v>4.3429049999999993E-3</v>
      </c>
      <c r="K62">
        <v>21.855</v>
      </c>
      <c r="L62">
        <v>28.5</v>
      </c>
      <c r="M62">
        <v>0.48599999999999999</v>
      </c>
      <c r="N62">
        <v>57.3</v>
      </c>
      <c r="O62">
        <v>4.0000000000000001E-3</v>
      </c>
    </row>
    <row r="63" spans="1:15" x14ac:dyDescent="0.25">
      <c r="A63">
        <f t="shared" si="7"/>
        <v>29</v>
      </c>
      <c r="B63">
        <f t="shared" si="8"/>
        <v>0.495</v>
      </c>
      <c r="C63">
        <f t="shared" si="9"/>
        <v>22.259</v>
      </c>
      <c r="D63">
        <f t="shared" si="6"/>
        <v>0.48499999999999999</v>
      </c>
      <c r="E63">
        <f t="shared" si="3"/>
        <v>22.259</v>
      </c>
      <c r="F63">
        <f t="shared" si="5"/>
        <v>58.238719392599371</v>
      </c>
      <c r="G63" s="12">
        <f t="shared" si="4"/>
        <v>4.4250187499999998E-3</v>
      </c>
      <c r="K63">
        <v>22.259</v>
      </c>
      <c r="L63">
        <v>29</v>
      </c>
      <c r="M63">
        <v>0.495</v>
      </c>
      <c r="N63">
        <v>58.359000000000002</v>
      </c>
      <c r="O63">
        <v>5.0000000000000001E-3</v>
      </c>
    </row>
    <row r="64" spans="1:15" x14ac:dyDescent="0.25">
      <c r="A64">
        <f t="shared" si="7"/>
        <v>29.5</v>
      </c>
      <c r="B64">
        <f t="shared" si="8"/>
        <v>0.505</v>
      </c>
      <c r="C64">
        <f t="shared" si="9"/>
        <v>22.672999999999998</v>
      </c>
      <c r="D64">
        <f t="shared" si="6"/>
        <v>0.495</v>
      </c>
      <c r="E64">
        <f t="shared" si="3"/>
        <v>22.672999999999998</v>
      </c>
      <c r="F64">
        <f t="shared" si="5"/>
        <v>59.320482913178587</v>
      </c>
      <c r="G64" s="12">
        <f t="shared" si="4"/>
        <v>4.5162562499999996E-3</v>
      </c>
      <c r="K64">
        <v>22.672999999999998</v>
      </c>
      <c r="L64">
        <v>29.5</v>
      </c>
      <c r="M64">
        <v>0.505</v>
      </c>
      <c r="N64">
        <v>59.445</v>
      </c>
      <c r="O64">
        <v>5.0000000000000001E-3</v>
      </c>
    </row>
    <row r="65" spans="1:15" x14ac:dyDescent="0.25">
      <c r="A65">
        <f t="shared" si="7"/>
        <v>30</v>
      </c>
      <c r="B65">
        <f t="shared" si="8"/>
        <v>0.51400000000000001</v>
      </c>
      <c r="C65">
        <f t="shared" si="9"/>
        <v>23.082999999999998</v>
      </c>
      <c r="D65">
        <f t="shared" si="6"/>
        <v>0.504</v>
      </c>
      <c r="E65">
        <f t="shared" si="3"/>
        <v>23.082999999999998</v>
      </c>
      <c r="F65">
        <f t="shared" si="5"/>
        <v>60.391913535700162</v>
      </c>
      <c r="G65" s="12">
        <f t="shared" si="4"/>
        <v>4.5983700000000001E-3</v>
      </c>
      <c r="K65">
        <v>23.082999999999998</v>
      </c>
      <c r="L65">
        <v>30</v>
      </c>
      <c r="M65">
        <v>0.51400000000000001</v>
      </c>
      <c r="N65">
        <v>60.52</v>
      </c>
      <c r="O65">
        <v>5.0000000000000001E-3</v>
      </c>
    </row>
    <row r="66" spans="1:15" x14ac:dyDescent="0.25">
      <c r="A66">
        <f t="shared" si="7"/>
        <v>30.5</v>
      </c>
      <c r="B66">
        <f t="shared" si="8"/>
        <v>0.52300000000000002</v>
      </c>
      <c r="C66">
        <f t="shared" si="9"/>
        <v>23.515000000000001</v>
      </c>
      <c r="D66">
        <f t="shared" si="6"/>
        <v>0.51300000000000001</v>
      </c>
      <c r="E66">
        <f t="shared" si="3"/>
        <v>23.515000000000001</v>
      </c>
      <c r="F66">
        <f t="shared" si="5"/>
        <v>61.52089366202749</v>
      </c>
      <c r="G66" s="12">
        <f t="shared" si="4"/>
        <v>4.6804837500000005E-3</v>
      </c>
      <c r="K66">
        <v>23.515000000000001</v>
      </c>
      <c r="L66">
        <v>30.5</v>
      </c>
      <c r="M66">
        <v>0.52300000000000002</v>
      </c>
      <c r="N66">
        <v>61.652000000000001</v>
      </c>
      <c r="O66">
        <v>5.0000000000000001E-3</v>
      </c>
    </row>
    <row r="67" spans="1:15" x14ac:dyDescent="0.25">
      <c r="A67">
        <f t="shared" si="7"/>
        <v>31</v>
      </c>
      <c r="B67">
        <f t="shared" si="8"/>
        <v>0.53200000000000003</v>
      </c>
      <c r="C67">
        <f t="shared" si="9"/>
        <v>23.907</v>
      </c>
      <c r="D67">
        <f t="shared" si="6"/>
        <v>0.52200000000000002</v>
      </c>
      <c r="E67">
        <f t="shared" si="3"/>
        <v>23.907</v>
      </c>
      <c r="F67">
        <f t="shared" si="5"/>
        <v>62.54521813696352</v>
      </c>
      <c r="G67" s="12">
        <f t="shared" si="4"/>
        <v>4.7625975000000001E-3</v>
      </c>
      <c r="K67">
        <v>23.907</v>
      </c>
      <c r="L67">
        <v>31</v>
      </c>
      <c r="M67">
        <v>0.53200000000000003</v>
      </c>
      <c r="N67">
        <v>62.68</v>
      </c>
      <c r="O67">
        <v>5.0000000000000001E-3</v>
      </c>
    </row>
    <row r="68" spans="1:15" x14ac:dyDescent="0.25">
      <c r="A68">
        <f t="shared" si="7"/>
        <v>31.5</v>
      </c>
      <c r="B68">
        <f t="shared" si="8"/>
        <v>0.54100000000000004</v>
      </c>
      <c r="C68">
        <f t="shared" si="9"/>
        <v>24.323</v>
      </c>
      <c r="D68">
        <f t="shared" si="6"/>
        <v>0.53100000000000003</v>
      </c>
      <c r="E68">
        <f t="shared" si="3"/>
        <v>24.323</v>
      </c>
      <c r="F68">
        <f t="shared" si="5"/>
        <v>63.632327907386752</v>
      </c>
      <c r="G68" s="12">
        <f t="shared" si="4"/>
        <v>4.8447112499999997E-3</v>
      </c>
      <c r="K68">
        <v>24.323</v>
      </c>
      <c r="L68">
        <v>31.5</v>
      </c>
      <c r="M68">
        <v>0.54100000000000004</v>
      </c>
      <c r="N68">
        <v>63.771000000000001</v>
      </c>
      <c r="O68">
        <v>5.0000000000000001E-3</v>
      </c>
    </row>
    <row r="69" spans="1:15" x14ac:dyDescent="0.25">
      <c r="A69">
        <f t="shared" si="7"/>
        <v>32</v>
      </c>
      <c r="B69">
        <f t="shared" si="8"/>
        <v>0.55000000000000004</v>
      </c>
      <c r="C69">
        <f t="shared" si="9"/>
        <v>24.731000000000002</v>
      </c>
      <c r="D69">
        <f t="shared" si="6"/>
        <v>0.54</v>
      </c>
      <c r="E69">
        <f t="shared" si="3"/>
        <v>24.731000000000002</v>
      </c>
      <c r="F69">
        <f t="shared" si="5"/>
        <v>64.698506475751188</v>
      </c>
      <c r="G69" s="12">
        <f t="shared" si="4"/>
        <v>4.9268250000000001E-3</v>
      </c>
      <c r="K69">
        <v>24.731000000000002</v>
      </c>
      <c r="L69">
        <v>32</v>
      </c>
      <c r="M69">
        <v>0.55000000000000004</v>
      </c>
      <c r="N69">
        <v>64.840999999999994</v>
      </c>
      <c r="O69">
        <v>5.0000000000000001E-3</v>
      </c>
    </row>
    <row r="70" spans="1:15" x14ac:dyDescent="0.25">
      <c r="A70">
        <f t="shared" si="7"/>
        <v>32.5</v>
      </c>
      <c r="B70">
        <f t="shared" si="8"/>
        <v>0.56000000000000005</v>
      </c>
      <c r="C70">
        <f t="shared" si="9"/>
        <v>25.119</v>
      </c>
      <c r="D70">
        <f t="shared" si="6"/>
        <v>0.55000000000000004</v>
      </c>
      <c r="E70">
        <f t="shared" si="3"/>
        <v>25.119</v>
      </c>
      <c r="F70">
        <f t="shared" si="5"/>
        <v>65.712235291441331</v>
      </c>
      <c r="G70" s="12">
        <f t="shared" si="4"/>
        <v>5.0180625E-3</v>
      </c>
      <c r="K70">
        <v>25.119</v>
      </c>
      <c r="L70">
        <v>32.5</v>
      </c>
      <c r="M70">
        <v>0.56000000000000005</v>
      </c>
      <c r="N70">
        <v>65.856999999999999</v>
      </c>
      <c r="O70">
        <v>5.0000000000000001E-3</v>
      </c>
    </row>
    <row r="71" spans="1:15" x14ac:dyDescent="0.25">
      <c r="A71">
        <f t="shared" ref="A71:A102" si="10">L71</f>
        <v>33</v>
      </c>
      <c r="B71">
        <f t="shared" ref="B71:B102" si="11">M71</f>
        <v>0.56899999999999995</v>
      </c>
      <c r="C71">
        <f t="shared" ref="C71:C102" si="12">K71</f>
        <v>25.521999999999998</v>
      </c>
      <c r="D71">
        <f t="shared" si="6"/>
        <v>0.55899999999999994</v>
      </c>
      <c r="E71">
        <f t="shared" si="3"/>
        <v>25.521999999999998</v>
      </c>
      <c r="F71">
        <f t="shared" si="5"/>
        <v>66.765339692748114</v>
      </c>
      <c r="G71" s="12">
        <f t="shared" si="4"/>
        <v>5.1001762499999995E-3</v>
      </c>
      <c r="K71">
        <v>25.521999999999998</v>
      </c>
      <c r="L71">
        <v>33</v>
      </c>
      <c r="M71">
        <v>0.56899999999999995</v>
      </c>
      <c r="N71">
        <v>66.914000000000001</v>
      </c>
      <c r="O71">
        <v>5.0000000000000001E-3</v>
      </c>
    </row>
    <row r="72" spans="1:15" x14ac:dyDescent="0.25">
      <c r="A72">
        <f t="shared" si="10"/>
        <v>33.5</v>
      </c>
      <c r="B72">
        <f t="shared" si="11"/>
        <v>0.57799999999999996</v>
      </c>
      <c r="C72">
        <f t="shared" si="12"/>
        <v>25.946000000000002</v>
      </c>
      <c r="D72">
        <f t="shared" si="6"/>
        <v>0.56799999999999995</v>
      </c>
      <c r="E72">
        <f t="shared" ref="E72:E135" si="13">ABS(C72)</f>
        <v>25.946000000000002</v>
      </c>
      <c r="F72">
        <f t="shared" si="5"/>
        <v>67.873383704568283</v>
      </c>
      <c r="G72" s="12">
        <f t="shared" ref="G72:G135" si="14">6*D72*$C$3/$E$3^2</f>
        <v>5.1822899999999983E-3</v>
      </c>
      <c r="K72">
        <v>25.946000000000002</v>
      </c>
      <c r="L72">
        <v>33.5</v>
      </c>
      <c r="M72">
        <v>0.57799999999999996</v>
      </c>
      <c r="N72">
        <v>68.025999999999996</v>
      </c>
      <c r="O72">
        <v>5.0000000000000001E-3</v>
      </c>
    </row>
    <row r="73" spans="1:15" x14ac:dyDescent="0.25">
      <c r="A73">
        <f t="shared" si="10"/>
        <v>34</v>
      </c>
      <c r="B73">
        <f t="shared" si="11"/>
        <v>0.58699999999999997</v>
      </c>
      <c r="C73">
        <f t="shared" si="12"/>
        <v>26.344000000000001</v>
      </c>
      <c r="D73">
        <f t="shared" si="6"/>
        <v>0.57699999999999996</v>
      </c>
      <c r="E73">
        <f t="shared" si="13"/>
        <v>26.344000000000001</v>
      </c>
      <c r="F73">
        <f t="shared" ref="F73:F136" si="15">(3*E73*$E$3/(2*$B$3*$C$3^2))*(1+6*(D73/$E$3)^2-4*($C$3/$E$3)*(D73/$E$3))</f>
        <v>68.913419026843385</v>
      </c>
      <c r="G73" s="12">
        <f t="shared" si="14"/>
        <v>5.2644037499999996E-3</v>
      </c>
      <c r="K73">
        <v>26.344000000000001</v>
      </c>
      <c r="L73">
        <v>34</v>
      </c>
      <c r="M73">
        <v>0.58699999999999997</v>
      </c>
      <c r="N73">
        <v>69.069000000000003</v>
      </c>
      <c r="O73">
        <v>5.0000000000000001E-3</v>
      </c>
    </row>
    <row r="74" spans="1:15" x14ac:dyDescent="0.25">
      <c r="A74">
        <f t="shared" si="10"/>
        <v>34.5</v>
      </c>
      <c r="B74">
        <f t="shared" si="11"/>
        <v>0.59599999999999997</v>
      </c>
      <c r="C74">
        <f t="shared" si="12"/>
        <v>26.734999999999999</v>
      </c>
      <c r="D74">
        <f t="shared" si="6"/>
        <v>0.58599999999999997</v>
      </c>
      <c r="E74">
        <f t="shared" si="13"/>
        <v>26.734999999999999</v>
      </c>
      <c r="F74">
        <f t="shared" si="15"/>
        <v>69.935152289653658</v>
      </c>
      <c r="G74" s="12">
        <f t="shared" si="14"/>
        <v>5.3465175E-3</v>
      </c>
      <c r="K74">
        <v>26.734999999999999</v>
      </c>
      <c r="L74">
        <v>34.5</v>
      </c>
      <c r="M74">
        <v>0.59599999999999997</v>
      </c>
      <c r="N74">
        <v>70.093999999999994</v>
      </c>
      <c r="O74">
        <v>5.0000000000000001E-3</v>
      </c>
    </row>
    <row r="75" spans="1:15" x14ac:dyDescent="0.25">
      <c r="A75">
        <f t="shared" si="10"/>
        <v>35</v>
      </c>
      <c r="B75">
        <f t="shared" si="11"/>
        <v>0.60499999999999998</v>
      </c>
      <c r="C75">
        <f t="shared" si="12"/>
        <v>27.138000000000002</v>
      </c>
      <c r="D75">
        <f t="shared" si="6"/>
        <v>0.59499999999999997</v>
      </c>
      <c r="E75">
        <f t="shared" si="13"/>
        <v>27.138000000000002</v>
      </c>
      <c r="F75">
        <f t="shared" si="15"/>
        <v>70.988286908881392</v>
      </c>
      <c r="G75" s="12">
        <f t="shared" si="14"/>
        <v>5.4286312499999987E-3</v>
      </c>
      <c r="K75">
        <v>27.138000000000002</v>
      </c>
      <c r="L75">
        <v>35</v>
      </c>
      <c r="M75">
        <v>0.60499999999999998</v>
      </c>
      <c r="N75">
        <v>71.150999999999996</v>
      </c>
      <c r="O75">
        <v>6.0000000000000001E-3</v>
      </c>
    </row>
    <row r="76" spans="1:15" x14ac:dyDescent="0.25">
      <c r="A76">
        <f t="shared" si="10"/>
        <v>35.5</v>
      </c>
      <c r="B76">
        <f t="shared" si="11"/>
        <v>0.61499999999999999</v>
      </c>
      <c r="C76">
        <f t="shared" si="12"/>
        <v>27.539000000000001</v>
      </c>
      <c r="D76">
        <f t="shared" ref="D76:D139" si="16">B76-$B$10</f>
        <v>0.60499999999999998</v>
      </c>
      <c r="E76">
        <f t="shared" si="13"/>
        <v>27.539000000000001</v>
      </c>
      <c r="F76">
        <f t="shared" si="15"/>
        <v>72.036090540996142</v>
      </c>
      <c r="G76" s="12">
        <f t="shared" si="14"/>
        <v>5.5198687500000003E-3</v>
      </c>
      <c r="K76">
        <v>27.539000000000001</v>
      </c>
      <c r="L76">
        <v>35.5</v>
      </c>
      <c r="M76">
        <v>0.61499999999999999</v>
      </c>
      <c r="N76">
        <v>72.201999999999998</v>
      </c>
      <c r="O76">
        <v>6.0000000000000001E-3</v>
      </c>
    </row>
    <row r="77" spans="1:15" x14ac:dyDescent="0.25">
      <c r="A77">
        <f t="shared" si="10"/>
        <v>36</v>
      </c>
      <c r="B77">
        <f t="shared" si="11"/>
        <v>0.624</v>
      </c>
      <c r="C77">
        <f t="shared" si="12"/>
        <v>27.943000000000001</v>
      </c>
      <c r="D77">
        <f t="shared" si="16"/>
        <v>0.61399999999999999</v>
      </c>
      <c r="E77">
        <f t="shared" si="13"/>
        <v>27.943000000000001</v>
      </c>
      <c r="F77">
        <f t="shared" si="15"/>
        <v>73.091871043034317</v>
      </c>
      <c r="G77" s="12">
        <f t="shared" si="14"/>
        <v>5.6019824999999999E-3</v>
      </c>
      <c r="K77">
        <v>27.943000000000001</v>
      </c>
      <c r="L77">
        <v>36</v>
      </c>
      <c r="M77">
        <v>0.624</v>
      </c>
      <c r="N77">
        <v>73.263000000000005</v>
      </c>
      <c r="O77">
        <v>6.0000000000000001E-3</v>
      </c>
    </row>
    <row r="78" spans="1:15" x14ac:dyDescent="0.25">
      <c r="A78">
        <f t="shared" si="10"/>
        <v>36.5</v>
      </c>
      <c r="B78">
        <f t="shared" si="11"/>
        <v>0.63300000000000001</v>
      </c>
      <c r="C78">
        <f t="shared" si="12"/>
        <v>28.329000000000001</v>
      </c>
      <c r="D78">
        <f t="shared" si="16"/>
        <v>0.623</v>
      </c>
      <c r="E78">
        <f t="shared" si="13"/>
        <v>28.329000000000001</v>
      </c>
      <c r="F78">
        <f t="shared" si="15"/>
        <v>74.10058501501689</v>
      </c>
      <c r="G78" s="12">
        <f t="shared" si="14"/>
        <v>5.6840962499999995E-3</v>
      </c>
      <c r="K78">
        <v>28.329000000000001</v>
      </c>
      <c r="L78">
        <v>36.5</v>
      </c>
      <c r="M78">
        <v>0.63300000000000001</v>
      </c>
      <c r="N78">
        <v>74.272999999999996</v>
      </c>
      <c r="O78">
        <v>6.0000000000000001E-3</v>
      </c>
    </row>
    <row r="79" spans="1:15" x14ac:dyDescent="0.25">
      <c r="A79">
        <f t="shared" si="10"/>
        <v>37</v>
      </c>
      <c r="B79">
        <f t="shared" si="11"/>
        <v>0.64200000000000002</v>
      </c>
      <c r="C79">
        <f t="shared" si="12"/>
        <v>28.719000000000001</v>
      </c>
      <c r="D79">
        <f t="shared" si="16"/>
        <v>0.63200000000000001</v>
      </c>
      <c r="E79">
        <f t="shared" si="13"/>
        <v>28.719000000000001</v>
      </c>
      <c r="F79">
        <f t="shared" si="15"/>
        <v>75.119781152510356</v>
      </c>
      <c r="G79" s="12">
        <f t="shared" si="14"/>
        <v>5.766209999999999E-3</v>
      </c>
      <c r="K79">
        <v>28.719000000000001</v>
      </c>
      <c r="L79">
        <v>37</v>
      </c>
      <c r="M79">
        <v>0.64200000000000002</v>
      </c>
      <c r="N79">
        <v>75.296999999999997</v>
      </c>
      <c r="O79">
        <v>6.0000000000000001E-3</v>
      </c>
    </row>
    <row r="80" spans="1:15" x14ac:dyDescent="0.25">
      <c r="A80">
        <f t="shared" si="10"/>
        <v>37.5</v>
      </c>
      <c r="B80">
        <f t="shared" si="11"/>
        <v>0.65100000000000002</v>
      </c>
      <c r="C80">
        <f t="shared" si="12"/>
        <v>29.135000000000002</v>
      </c>
      <c r="D80">
        <f t="shared" si="16"/>
        <v>0.64100000000000001</v>
      </c>
      <c r="E80">
        <f t="shared" si="13"/>
        <v>29.135000000000002</v>
      </c>
      <c r="F80">
        <f t="shared" si="15"/>
        <v>76.207005261452991</v>
      </c>
      <c r="G80" s="12">
        <f t="shared" si="14"/>
        <v>5.8483237499999995E-3</v>
      </c>
      <c r="K80">
        <v>29.135000000000002</v>
      </c>
      <c r="L80">
        <v>37.5</v>
      </c>
      <c r="M80">
        <v>0.65100000000000002</v>
      </c>
      <c r="N80">
        <v>76.385999999999996</v>
      </c>
      <c r="O80">
        <v>6.0000000000000001E-3</v>
      </c>
    </row>
    <row r="81" spans="1:15" x14ac:dyDescent="0.25">
      <c r="A81">
        <f t="shared" si="10"/>
        <v>38</v>
      </c>
      <c r="B81">
        <f t="shared" si="11"/>
        <v>0.66</v>
      </c>
      <c r="C81">
        <f t="shared" si="12"/>
        <v>29.553000000000001</v>
      </c>
      <c r="D81">
        <f t="shared" si="16"/>
        <v>0.65</v>
      </c>
      <c r="E81">
        <f t="shared" si="13"/>
        <v>29.553000000000001</v>
      </c>
      <c r="F81">
        <f t="shared" si="15"/>
        <v>77.299481988745242</v>
      </c>
      <c r="G81" s="12">
        <f t="shared" si="14"/>
        <v>5.9304374999999999E-3</v>
      </c>
      <c r="K81">
        <v>29.553000000000001</v>
      </c>
      <c r="L81">
        <v>38</v>
      </c>
      <c r="M81">
        <v>0.66</v>
      </c>
      <c r="N81">
        <v>77.483000000000004</v>
      </c>
      <c r="O81">
        <v>6.0000000000000001E-3</v>
      </c>
    </row>
    <row r="82" spans="1:15" x14ac:dyDescent="0.25">
      <c r="A82">
        <f t="shared" si="10"/>
        <v>38.5</v>
      </c>
      <c r="B82">
        <f t="shared" si="11"/>
        <v>0.67</v>
      </c>
      <c r="C82">
        <f t="shared" si="12"/>
        <v>29.931000000000001</v>
      </c>
      <c r="D82">
        <f t="shared" si="16"/>
        <v>0.66</v>
      </c>
      <c r="E82">
        <f t="shared" si="13"/>
        <v>29.931000000000001</v>
      </c>
      <c r="F82">
        <f t="shared" si="15"/>
        <v>78.287269021879155</v>
      </c>
      <c r="G82" s="12">
        <f t="shared" si="14"/>
        <v>6.0216749999999998E-3</v>
      </c>
      <c r="K82">
        <v>29.931000000000001</v>
      </c>
      <c r="L82">
        <v>38.5</v>
      </c>
      <c r="M82">
        <v>0.67</v>
      </c>
      <c r="N82">
        <v>78.472999999999999</v>
      </c>
      <c r="O82">
        <v>6.0000000000000001E-3</v>
      </c>
    </row>
    <row r="83" spans="1:15" x14ac:dyDescent="0.25">
      <c r="A83">
        <f t="shared" si="10"/>
        <v>39</v>
      </c>
      <c r="B83">
        <f t="shared" si="11"/>
        <v>0.67900000000000005</v>
      </c>
      <c r="C83">
        <f t="shared" si="12"/>
        <v>30.324000000000002</v>
      </c>
      <c r="D83">
        <f t="shared" si="16"/>
        <v>0.66900000000000004</v>
      </c>
      <c r="E83">
        <f t="shared" si="13"/>
        <v>30.324000000000002</v>
      </c>
      <c r="F83">
        <f t="shared" si="15"/>
        <v>79.314410279165443</v>
      </c>
      <c r="G83" s="12">
        <f t="shared" si="14"/>
        <v>6.1037887500000002E-3</v>
      </c>
      <c r="K83">
        <v>30.324000000000002</v>
      </c>
      <c r="L83">
        <v>39</v>
      </c>
      <c r="M83">
        <v>0.67900000000000005</v>
      </c>
      <c r="N83">
        <v>79.504000000000005</v>
      </c>
      <c r="O83">
        <v>6.0000000000000001E-3</v>
      </c>
    </row>
    <row r="84" spans="1:15" x14ac:dyDescent="0.25">
      <c r="A84">
        <f t="shared" si="10"/>
        <v>39.5</v>
      </c>
      <c r="B84">
        <f t="shared" si="11"/>
        <v>0.68799999999999994</v>
      </c>
      <c r="C84">
        <f t="shared" si="12"/>
        <v>30.704999999999998</v>
      </c>
      <c r="D84">
        <f t="shared" si="16"/>
        <v>0.67799999999999994</v>
      </c>
      <c r="E84">
        <f t="shared" si="13"/>
        <v>30.704999999999998</v>
      </c>
      <c r="F84">
        <f t="shared" si="15"/>
        <v>80.310193588224905</v>
      </c>
      <c r="G84" s="12">
        <f t="shared" si="14"/>
        <v>6.1859024999999989E-3</v>
      </c>
      <c r="K84">
        <v>30.704999999999998</v>
      </c>
      <c r="L84">
        <v>39.5</v>
      </c>
      <c r="M84">
        <v>0.68799999999999994</v>
      </c>
      <c r="N84">
        <v>80.504000000000005</v>
      </c>
      <c r="O84">
        <v>6.0000000000000001E-3</v>
      </c>
    </row>
    <row r="85" spans="1:15" x14ac:dyDescent="0.25">
      <c r="A85">
        <f t="shared" si="10"/>
        <v>40</v>
      </c>
      <c r="B85">
        <f t="shared" si="11"/>
        <v>0.69699999999999995</v>
      </c>
      <c r="C85">
        <f t="shared" si="12"/>
        <v>31.106000000000002</v>
      </c>
      <c r="D85">
        <f t="shared" si="16"/>
        <v>0.68699999999999994</v>
      </c>
      <c r="E85">
        <f t="shared" si="13"/>
        <v>31.106000000000002</v>
      </c>
      <c r="F85">
        <f t="shared" si="15"/>
        <v>81.358318237377148</v>
      </c>
      <c r="G85" s="12">
        <f t="shared" si="14"/>
        <v>6.2680162499999994E-3</v>
      </c>
      <c r="K85">
        <v>31.106000000000002</v>
      </c>
      <c r="L85">
        <v>40</v>
      </c>
      <c r="M85">
        <v>0.69699999999999995</v>
      </c>
      <c r="N85">
        <v>81.554000000000002</v>
      </c>
      <c r="O85">
        <v>6.0000000000000001E-3</v>
      </c>
    </row>
    <row r="86" spans="1:15" x14ac:dyDescent="0.25">
      <c r="A86">
        <f t="shared" si="10"/>
        <v>40.5</v>
      </c>
      <c r="B86">
        <f t="shared" si="11"/>
        <v>0.70599999999999996</v>
      </c>
      <c r="C86">
        <f t="shared" si="12"/>
        <v>31.506</v>
      </c>
      <c r="D86">
        <f t="shared" si="16"/>
        <v>0.69599999999999995</v>
      </c>
      <c r="E86">
        <f t="shared" si="13"/>
        <v>31.506</v>
      </c>
      <c r="F86">
        <f t="shared" si="15"/>
        <v>82.403859334016175</v>
      </c>
      <c r="G86" s="12">
        <f t="shared" si="14"/>
        <v>6.350129999999999E-3</v>
      </c>
      <c r="K86">
        <v>31.506</v>
      </c>
      <c r="L86">
        <v>40.5</v>
      </c>
      <c r="M86">
        <v>0.70599999999999996</v>
      </c>
      <c r="N86">
        <v>82.603999999999999</v>
      </c>
      <c r="O86">
        <v>6.0000000000000001E-3</v>
      </c>
    </row>
    <row r="87" spans="1:15" x14ac:dyDescent="0.25">
      <c r="A87">
        <f t="shared" si="10"/>
        <v>41</v>
      </c>
      <c r="B87">
        <f t="shared" si="11"/>
        <v>0.71499999999999997</v>
      </c>
      <c r="C87">
        <f t="shared" si="12"/>
        <v>31.88</v>
      </c>
      <c r="D87">
        <f t="shared" si="16"/>
        <v>0.70499999999999996</v>
      </c>
      <c r="E87">
        <f t="shared" si="13"/>
        <v>31.88</v>
      </c>
      <c r="F87">
        <f t="shared" si="15"/>
        <v>83.381431908183089</v>
      </c>
      <c r="G87" s="12">
        <f t="shared" si="14"/>
        <v>6.4322437499999986E-3</v>
      </c>
      <c r="K87">
        <v>31.88</v>
      </c>
      <c r="L87">
        <v>41</v>
      </c>
      <c r="M87">
        <v>0.71499999999999997</v>
      </c>
      <c r="N87">
        <v>83.584000000000003</v>
      </c>
      <c r="O87">
        <v>7.0000000000000001E-3</v>
      </c>
    </row>
    <row r="88" spans="1:15" x14ac:dyDescent="0.25">
      <c r="A88">
        <f t="shared" si="10"/>
        <v>41.5</v>
      </c>
      <c r="B88">
        <f t="shared" si="11"/>
        <v>0.72499999999999998</v>
      </c>
      <c r="C88">
        <f t="shared" si="12"/>
        <v>32.284999999999997</v>
      </c>
      <c r="D88">
        <f t="shared" si="16"/>
        <v>0.71499999999999997</v>
      </c>
      <c r="E88">
        <f t="shared" si="13"/>
        <v>32.284999999999997</v>
      </c>
      <c r="F88">
        <f t="shared" si="15"/>
        <v>84.440059219901556</v>
      </c>
      <c r="G88" s="12">
        <f t="shared" si="14"/>
        <v>6.5234812499999992E-3</v>
      </c>
      <c r="K88">
        <v>32.284999999999997</v>
      </c>
      <c r="L88">
        <v>41.5</v>
      </c>
      <c r="M88">
        <v>0.72499999999999998</v>
      </c>
      <c r="N88">
        <v>84.647000000000006</v>
      </c>
      <c r="O88">
        <v>7.0000000000000001E-3</v>
      </c>
    </row>
    <row r="89" spans="1:15" x14ac:dyDescent="0.25">
      <c r="A89">
        <f t="shared" si="10"/>
        <v>42</v>
      </c>
      <c r="B89">
        <f t="shared" si="11"/>
        <v>0.73399999999999999</v>
      </c>
      <c r="C89">
        <f t="shared" si="12"/>
        <v>32.661000000000001</v>
      </c>
      <c r="D89">
        <f t="shared" si="16"/>
        <v>0.72399999999999998</v>
      </c>
      <c r="E89">
        <f t="shared" si="13"/>
        <v>32.661000000000001</v>
      </c>
      <c r="F89">
        <f t="shared" si="15"/>
        <v>85.422942518095255</v>
      </c>
      <c r="G89" s="12">
        <f t="shared" si="14"/>
        <v>6.6055949999999988E-3</v>
      </c>
      <c r="K89">
        <v>32.661000000000001</v>
      </c>
      <c r="L89">
        <v>42</v>
      </c>
      <c r="M89">
        <v>0.73399999999999999</v>
      </c>
      <c r="N89">
        <v>85.632000000000005</v>
      </c>
      <c r="O89">
        <v>7.0000000000000001E-3</v>
      </c>
    </row>
    <row r="90" spans="1:15" x14ac:dyDescent="0.25">
      <c r="A90">
        <f t="shared" si="10"/>
        <v>42.5</v>
      </c>
      <c r="B90">
        <f t="shared" si="11"/>
        <v>0.74299999999999999</v>
      </c>
      <c r="C90">
        <f t="shared" si="12"/>
        <v>33.026000000000003</v>
      </c>
      <c r="D90">
        <f t="shared" si="16"/>
        <v>0.73299999999999998</v>
      </c>
      <c r="E90">
        <f t="shared" si="13"/>
        <v>33.026000000000003</v>
      </c>
      <c r="F90">
        <f t="shared" si="15"/>
        <v>86.377096560739616</v>
      </c>
      <c r="G90" s="12">
        <f t="shared" si="14"/>
        <v>6.6877087499999984E-3</v>
      </c>
      <c r="K90">
        <v>33.026000000000003</v>
      </c>
      <c r="L90">
        <v>42.5</v>
      </c>
      <c r="M90">
        <v>0.74299999999999999</v>
      </c>
      <c r="N90">
        <v>86.587999999999994</v>
      </c>
      <c r="O90">
        <v>7.0000000000000001E-3</v>
      </c>
    </row>
    <row r="91" spans="1:15" x14ac:dyDescent="0.25">
      <c r="A91">
        <f t="shared" si="10"/>
        <v>43</v>
      </c>
      <c r="B91">
        <f t="shared" si="11"/>
        <v>0.752</v>
      </c>
      <c r="C91">
        <f t="shared" si="12"/>
        <v>33.401000000000003</v>
      </c>
      <c r="D91">
        <f t="shared" si="16"/>
        <v>0.74199999999999999</v>
      </c>
      <c r="E91">
        <f t="shared" si="13"/>
        <v>33.401000000000003</v>
      </c>
      <c r="F91">
        <f t="shared" si="15"/>
        <v>87.35744727039858</v>
      </c>
      <c r="G91" s="12">
        <f t="shared" si="14"/>
        <v>6.7698224999999989E-3</v>
      </c>
      <c r="K91">
        <v>33.401000000000003</v>
      </c>
      <c r="L91">
        <v>43</v>
      </c>
      <c r="M91">
        <v>0.752</v>
      </c>
      <c r="N91">
        <v>87.572999999999993</v>
      </c>
      <c r="O91">
        <v>7.0000000000000001E-3</v>
      </c>
    </row>
    <row r="92" spans="1:15" x14ac:dyDescent="0.25">
      <c r="A92">
        <f t="shared" si="10"/>
        <v>43.5</v>
      </c>
      <c r="B92">
        <f t="shared" si="11"/>
        <v>0.76100000000000001</v>
      </c>
      <c r="C92">
        <f t="shared" si="12"/>
        <v>33.774999999999999</v>
      </c>
      <c r="D92">
        <f t="shared" si="16"/>
        <v>0.751</v>
      </c>
      <c r="E92">
        <f t="shared" si="13"/>
        <v>33.774999999999999</v>
      </c>
      <c r="F92">
        <f t="shared" si="15"/>
        <v>88.335226618865718</v>
      </c>
      <c r="G92" s="12">
        <f t="shared" si="14"/>
        <v>6.8519362500000002E-3</v>
      </c>
      <c r="K92">
        <v>33.774999999999999</v>
      </c>
      <c r="L92">
        <v>43.5</v>
      </c>
      <c r="M92">
        <v>0.76100000000000001</v>
      </c>
      <c r="N92">
        <v>88.554000000000002</v>
      </c>
      <c r="O92">
        <v>7.0000000000000001E-3</v>
      </c>
    </row>
    <row r="93" spans="1:15" x14ac:dyDescent="0.25">
      <c r="A93">
        <f t="shared" si="10"/>
        <v>44</v>
      </c>
      <c r="B93">
        <f t="shared" si="11"/>
        <v>0.77</v>
      </c>
      <c r="C93">
        <f t="shared" si="12"/>
        <v>34.151000000000003</v>
      </c>
      <c r="D93">
        <f t="shared" si="16"/>
        <v>0.76</v>
      </c>
      <c r="E93">
        <f t="shared" si="13"/>
        <v>34.151000000000003</v>
      </c>
      <c r="F93">
        <f t="shared" si="15"/>
        <v>89.318282606138567</v>
      </c>
      <c r="G93" s="12">
        <f t="shared" si="14"/>
        <v>6.9340500000000006E-3</v>
      </c>
      <c r="K93">
        <v>34.151000000000003</v>
      </c>
      <c r="L93">
        <v>44</v>
      </c>
      <c r="M93">
        <v>0.77</v>
      </c>
      <c r="N93">
        <v>89.537999999999997</v>
      </c>
      <c r="O93">
        <v>7.0000000000000001E-3</v>
      </c>
    </row>
    <row r="94" spans="1:15" x14ac:dyDescent="0.25">
      <c r="A94">
        <f t="shared" si="10"/>
        <v>44.5</v>
      </c>
      <c r="B94">
        <f t="shared" si="11"/>
        <v>0.78</v>
      </c>
      <c r="C94">
        <f t="shared" si="12"/>
        <v>34.534999999999997</v>
      </c>
      <c r="D94">
        <f t="shared" si="16"/>
        <v>0.77</v>
      </c>
      <c r="E94">
        <f t="shared" si="13"/>
        <v>34.534999999999997</v>
      </c>
      <c r="F94">
        <f t="shared" si="15"/>
        <v>90.322281095748281</v>
      </c>
      <c r="G94" s="12">
        <f t="shared" si="14"/>
        <v>7.0252874999999996E-3</v>
      </c>
      <c r="K94">
        <v>34.534999999999997</v>
      </c>
      <c r="L94">
        <v>44.5</v>
      </c>
      <c r="M94">
        <v>0.78</v>
      </c>
      <c r="N94">
        <v>90.543999999999997</v>
      </c>
      <c r="O94">
        <v>7.0000000000000001E-3</v>
      </c>
    </row>
    <row r="95" spans="1:15" x14ac:dyDescent="0.25">
      <c r="A95">
        <f t="shared" si="10"/>
        <v>45</v>
      </c>
      <c r="B95">
        <f t="shared" si="11"/>
        <v>0.78900000000000003</v>
      </c>
      <c r="C95">
        <f t="shared" si="12"/>
        <v>34.902000000000001</v>
      </c>
      <c r="D95">
        <f t="shared" si="16"/>
        <v>0.77900000000000003</v>
      </c>
      <c r="E95">
        <f t="shared" si="13"/>
        <v>34.902000000000001</v>
      </c>
      <c r="F95">
        <f t="shared" si="15"/>
        <v>91.281901515971896</v>
      </c>
      <c r="G95" s="12">
        <f t="shared" si="14"/>
        <v>7.1074012500000009E-3</v>
      </c>
      <c r="K95">
        <v>34.902000000000001</v>
      </c>
      <c r="L95">
        <v>45</v>
      </c>
      <c r="M95">
        <v>0.78900000000000003</v>
      </c>
      <c r="N95">
        <v>91.509</v>
      </c>
      <c r="O95">
        <v>7.0000000000000001E-3</v>
      </c>
    </row>
    <row r="96" spans="1:15" x14ac:dyDescent="0.25">
      <c r="A96">
        <f t="shared" si="10"/>
        <v>45.5</v>
      </c>
      <c r="B96">
        <f t="shared" si="11"/>
        <v>0.79800000000000004</v>
      </c>
      <c r="C96">
        <f t="shared" si="12"/>
        <v>35.287999999999997</v>
      </c>
      <c r="D96">
        <f t="shared" si="16"/>
        <v>0.78800000000000003</v>
      </c>
      <c r="E96">
        <f t="shared" si="13"/>
        <v>35.287999999999997</v>
      </c>
      <c r="F96">
        <f t="shared" si="15"/>
        <v>92.291265447948206</v>
      </c>
      <c r="G96" s="12">
        <f t="shared" si="14"/>
        <v>7.1895149999999996E-3</v>
      </c>
      <c r="K96">
        <v>35.287999999999997</v>
      </c>
      <c r="L96">
        <v>45.5</v>
      </c>
      <c r="M96">
        <v>0.79800000000000004</v>
      </c>
      <c r="N96">
        <v>92.52</v>
      </c>
      <c r="O96">
        <v>7.0000000000000001E-3</v>
      </c>
    </row>
    <row r="97" spans="1:15" x14ac:dyDescent="0.25">
      <c r="A97">
        <f t="shared" si="10"/>
        <v>46</v>
      </c>
      <c r="B97">
        <f t="shared" si="11"/>
        <v>0.80700000000000005</v>
      </c>
      <c r="C97">
        <f t="shared" si="12"/>
        <v>35.662999999999997</v>
      </c>
      <c r="D97">
        <f t="shared" si="16"/>
        <v>0.79700000000000004</v>
      </c>
      <c r="E97">
        <f t="shared" si="13"/>
        <v>35.662999999999997</v>
      </c>
      <c r="F97">
        <f t="shared" si="15"/>
        <v>93.271913381344262</v>
      </c>
      <c r="G97" s="12">
        <f t="shared" si="14"/>
        <v>7.2716287500000001E-3</v>
      </c>
      <c r="K97">
        <v>35.662999999999997</v>
      </c>
      <c r="L97">
        <v>46</v>
      </c>
      <c r="M97">
        <v>0.80700000000000005</v>
      </c>
      <c r="N97">
        <v>93.501999999999995</v>
      </c>
      <c r="O97">
        <v>7.0000000000000001E-3</v>
      </c>
    </row>
    <row r="98" spans="1:15" x14ac:dyDescent="0.25">
      <c r="A98">
        <f t="shared" si="10"/>
        <v>46.5</v>
      </c>
      <c r="B98">
        <f t="shared" si="11"/>
        <v>0.81599999999999995</v>
      </c>
      <c r="C98">
        <f t="shared" si="12"/>
        <v>36.024999999999999</v>
      </c>
      <c r="D98">
        <f t="shared" si="16"/>
        <v>0.80599999999999994</v>
      </c>
      <c r="E98">
        <f t="shared" si="13"/>
        <v>36.024999999999999</v>
      </c>
      <c r="F98">
        <f t="shared" si="15"/>
        <v>94.218616480934898</v>
      </c>
      <c r="G98" s="12">
        <f t="shared" si="14"/>
        <v>7.3537424999999988E-3</v>
      </c>
      <c r="K98">
        <v>36.024999999999999</v>
      </c>
      <c r="L98">
        <v>46.5</v>
      </c>
      <c r="M98">
        <v>0.81599999999999995</v>
      </c>
      <c r="N98">
        <v>94.453000000000003</v>
      </c>
      <c r="O98">
        <v>7.0000000000000001E-3</v>
      </c>
    </row>
    <row r="99" spans="1:15" x14ac:dyDescent="0.25">
      <c r="A99">
        <f t="shared" si="10"/>
        <v>47</v>
      </c>
      <c r="B99">
        <f t="shared" si="11"/>
        <v>0.82499999999999996</v>
      </c>
      <c r="C99">
        <f t="shared" si="12"/>
        <v>36.411999999999999</v>
      </c>
      <c r="D99">
        <f t="shared" si="16"/>
        <v>0.81499999999999995</v>
      </c>
      <c r="E99">
        <f t="shared" si="13"/>
        <v>36.411999999999999</v>
      </c>
      <c r="F99">
        <f t="shared" si="15"/>
        <v>95.23076050608735</v>
      </c>
      <c r="G99" s="12">
        <f t="shared" si="14"/>
        <v>7.4358562499999992E-3</v>
      </c>
      <c r="K99">
        <v>36.411999999999999</v>
      </c>
      <c r="L99">
        <v>47</v>
      </c>
      <c r="M99">
        <v>0.82499999999999996</v>
      </c>
      <c r="N99">
        <v>95.466999999999999</v>
      </c>
      <c r="O99">
        <v>8.0000000000000002E-3</v>
      </c>
    </row>
    <row r="100" spans="1:15" x14ac:dyDescent="0.25">
      <c r="A100">
        <f t="shared" si="10"/>
        <v>47.5</v>
      </c>
      <c r="B100">
        <f t="shared" si="11"/>
        <v>0.83499999999999996</v>
      </c>
      <c r="C100">
        <f t="shared" si="12"/>
        <v>36.777000000000001</v>
      </c>
      <c r="D100">
        <f t="shared" si="16"/>
        <v>0.82499999999999996</v>
      </c>
      <c r="E100">
        <f t="shared" si="13"/>
        <v>36.777000000000001</v>
      </c>
      <c r="F100">
        <f t="shared" si="15"/>
        <v>96.185434720177724</v>
      </c>
      <c r="G100" s="12">
        <f t="shared" si="14"/>
        <v>7.5270937499999982E-3</v>
      </c>
      <c r="K100">
        <v>36.777000000000001</v>
      </c>
      <c r="L100">
        <v>47.5</v>
      </c>
      <c r="M100">
        <v>0.83499999999999996</v>
      </c>
      <c r="N100">
        <v>96.424000000000007</v>
      </c>
      <c r="O100">
        <v>8.0000000000000002E-3</v>
      </c>
    </row>
    <row r="101" spans="1:15" x14ac:dyDescent="0.25">
      <c r="A101">
        <f t="shared" si="10"/>
        <v>48</v>
      </c>
      <c r="B101">
        <f t="shared" si="11"/>
        <v>0.84399999999999997</v>
      </c>
      <c r="C101">
        <f t="shared" si="12"/>
        <v>37.14</v>
      </c>
      <c r="D101">
        <f t="shared" si="16"/>
        <v>0.83399999999999996</v>
      </c>
      <c r="E101">
        <f t="shared" si="13"/>
        <v>37.14</v>
      </c>
      <c r="F101">
        <f t="shared" si="15"/>
        <v>97.134935353003769</v>
      </c>
      <c r="G101" s="12">
        <f t="shared" si="14"/>
        <v>7.6092074999999995E-3</v>
      </c>
      <c r="K101">
        <v>37.14</v>
      </c>
      <c r="L101">
        <v>48</v>
      </c>
      <c r="M101">
        <v>0.84399999999999997</v>
      </c>
      <c r="N101">
        <v>97.376000000000005</v>
      </c>
      <c r="O101">
        <v>8.0000000000000002E-3</v>
      </c>
    </row>
    <row r="102" spans="1:15" x14ac:dyDescent="0.25">
      <c r="A102">
        <f t="shared" si="10"/>
        <v>48.5</v>
      </c>
      <c r="B102">
        <f t="shared" si="11"/>
        <v>0.85299999999999998</v>
      </c>
      <c r="C102">
        <f t="shared" si="12"/>
        <v>37.518000000000001</v>
      </c>
      <c r="D102">
        <f t="shared" si="16"/>
        <v>0.84299999999999997</v>
      </c>
      <c r="E102">
        <f t="shared" si="13"/>
        <v>37.518000000000001</v>
      </c>
      <c r="F102">
        <f t="shared" si="15"/>
        <v>98.123728756983382</v>
      </c>
      <c r="G102" s="12">
        <f t="shared" si="14"/>
        <v>7.6913212499999991E-3</v>
      </c>
      <c r="K102">
        <v>37.518000000000001</v>
      </c>
      <c r="L102">
        <v>48.5</v>
      </c>
      <c r="M102">
        <v>0.85299999999999998</v>
      </c>
      <c r="N102">
        <v>98.366</v>
      </c>
      <c r="O102">
        <v>8.0000000000000002E-3</v>
      </c>
    </row>
    <row r="103" spans="1:15" x14ac:dyDescent="0.25">
      <c r="A103">
        <f t="shared" ref="A103:A134" si="17">L103</f>
        <v>49</v>
      </c>
      <c r="B103">
        <f t="shared" ref="B103:B134" si="18">M103</f>
        <v>0.86199999999999999</v>
      </c>
      <c r="C103">
        <f t="shared" ref="C103:C134" si="19">K103</f>
        <v>37.896999999999998</v>
      </c>
      <c r="D103">
        <f t="shared" si="16"/>
        <v>0.85199999999999998</v>
      </c>
      <c r="E103">
        <f t="shared" si="13"/>
        <v>37.896999999999998</v>
      </c>
      <c r="F103">
        <f t="shared" si="15"/>
        <v>99.11520158348263</v>
      </c>
      <c r="G103" s="12">
        <f t="shared" si="14"/>
        <v>7.7734349999999995E-3</v>
      </c>
      <c r="K103">
        <v>37.896999999999998</v>
      </c>
      <c r="L103">
        <v>49</v>
      </c>
      <c r="M103">
        <v>0.86199999999999999</v>
      </c>
      <c r="N103">
        <v>99.36</v>
      </c>
      <c r="O103">
        <v>8.0000000000000002E-3</v>
      </c>
    </row>
    <row r="104" spans="1:15" x14ac:dyDescent="0.25">
      <c r="A104">
        <f t="shared" si="17"/>
        <v>49.5</v>
      </c>
      <c r="B104">
        <f t="shared" si="18"/>
        <v>0.871</v>
      </c>
      <c r="C104">
        <f t="shared" si="19"/>
        <v>38.24</v>
      </c>
      <c r="D104">
        <f t="shared" si="16"/>
        <v>0.86099999999999999</v>
      </c>
      <c r="E104">
        <f t="shared" si="13"/>
        <v>38.24</v>
      </c>
      <c r="F104">
        <f t="shared" si="15"/>
        <v>100.0125861626433</v>
      </c>
      <c r="G104" s="12">
        <f t="shared" si="14"/>
        <v>7.85554875E-3</v>
      </c>
      <c r="K104">
        <v>38.24</v>
      </c>
      <c r="L104">
        <v>49.5</v>
      </c>
      <c r="M104">
        <v>0.871</v>
      </c>
      <c r="N104">
        <v>100.258</v>
      </c>
      <c r="O104">
        <v>8.0000000000000002E-3</v>
      </c>
    </row>
    <row r="105" spans="1:15" x14ac:dyDescent="0.25">
      <c r="A105">
        <f t="shared" si="17"/>
        <v>50</v>
      </c>
      <c r="B105">
        <f t="shared" si="18"/>
        <v>0.88</v>
      </c>
      <c r="C105">
        <f t="shared" si="19"/>
        <v>38.625</v>
      </c>
      <c r="D105">
        <f t="shared" si="16"/>
        <v>0.87</v>
      </c>
      <c r="E105">
        <f t="shared" si="13"/>
        <v>38.625</v>
      </c>
      <c r="F105">
        <f t="shared" si="15"/>
        <v>101.01988458409564</v>
      </c>
      <c r="G105" s="12">
        <f t="shared" si="14"/>
        <v>7.9376624999999996E-3</v>
      </c>
      <c r="K105">
        <v>38.625</v>
      </c>
      <c r="L105">
        <v>50</v>
      </c>
      <c r="M105">
        <v>0.88</v>
      </c>
      <c r="N105">
        <v>101.26900000000001</v>
      </c>
      <c r="O105">
        <v>8.0000000000000002E-3</v>
      </c>
    </row>
    <row r="106" spans="1:15" x14ac:dyDescent="0.25">
      <c r="A106">
        <f t="shared" si="17"/>
        <v>50.5</v>
      </c>
      <c r="B106">
        <f t="shared" si="18"/>
        <v>0.89</v>
      </c>
      <c r="C106">
        <f t="shared" si="19"/>
        <v>38.987000000000002</v>
      </c>
      <c r="D106">
        <f t="shared" si="16"/>
        <v>0.88</v>
      </c>
      <c r="E106">
        <f t="shared" si="13"/>
        <v>38.987000000000002</v>
      </c>
      <c r="F106">
        <f t="shared" si="15"/>
        <v>101.96715058624082</v>
      </c>
      <c r="G106" s="12">
        <f t="shared" si="14"/>
        <v>8.0289000000000003E-3</v>
      </c>
      <c r="K106">
        <v>38.987000000000002</v>
      </c>
      <c r="L106">
        <v>50.5</v>
      </c>
      <c r="M106">
        <v>0.89</v>
      </c>
      <c r="N106">
        <v>102.218</v>
      </c>
      <c r="O106">
        <v>8.0000000000000002E-3</v>
      </c>
    </row>
    <row r="107" spans="1:15" x14ac:dyDescent="0.25">
      <c r="A107">
        <f t="shared" si="17"/>
        <v>51</v>
      </c>
      <c r="B107">
        <f t="shared" si="18"/>
        <v>0.89900000000000002</v>
      </c>
      <c r="C107">
        <f t="shared" si="19"/>
        <v>39.359000000000002</v>
      </c>
      <c r="D107">
        <f t="shared" si="16"/>
        <v>0.88900000000000001</v>
      </c>
      <c r="E107">
        <f t="shared" si="13"/>
        <v>39.359000000000002</v>
      </c>
      <c r="F107">
        <f t="shared" si="15"/>
        <v>102.94059660673865</v>
      </c>
      <c r="G107" s="12">
        <f t="shared" si="14"/>
        <v>8.1110137499999999E-3</v>
      </c>
      <c r="K107">
        <v>39.359000000000002</v>
      </c>
      <c r="L107">
        <v>51</v>
      </c>
      <c r="M107">
        <v>0.89900000000000002</v>
      </c>
      <c r="N107">
        <v>103.19199999999999</v>
      </c>
      <c r="O107">
        <v>8.0000000000000002E-3</v>
      </c>
    </row>
    <row r="108" spans="1:15" x14ac:dyDescent="0.25">
      <c r="A108">
        <f t="shared" si="17"/>
        <v>51.5</v>
      </c>
      <c r="B108">
        <f t="shared" si="18"/>
        <v>0.90800000000000003</v>
      </c>
      <c r="C108">
        <f t="shared" si="19"/>
        <v>39.728999999999999</v>
      </c>
      <c r="D108">
        <f t="shared" si="16"/>
        <v>0.89800000000000002</v>
      </c>
      <c r="E108">
        <f t="shared" si="13"/>
        <v>39.728999999999999</v>
      </c>
      <c r="F108">
        <f t="shared" si="15"/>
        <v>103.90888470351203</v>
      </c>
      <c r="G108" s="12">
        <f t="shared" si="14"/>
        <v>8.1931274999999994E-3</v>
      </c>
      <c r="K108">
        <v>39.728999999999999</v>
      </c>
      <c r="L108">
        <v>51.5</v>
      </c>
      <c r="M108">
        <v>0.90800000000000003</v>
      </c>
      <c r="N108">
        <v>104.16200000000001</v>
      </c>
      <c r="O108">
        <v>8.0000000000000002E-3</v>
      </c>
    </row>
    <row r="109" spans="1:15" x14ac:dyDescent="0.25">
      <c r="A109">
        <f t="shared" si="17"/>
        <v>52</v>
      </c>
      <c r="B109">
        <f t="shared" si="18"/>
        <v>0.91700000000000004</v>
      </c>
      <c r="C109">
        <f t="shared" si="19"/>
        <v>40.100999999999999</v>
      </c>
      <c r="D109">
        <f t="shared" si="16"/>
        <v>0.90700000000000003</v>
      </c>
      <c r="E109">
        <f t="shared" si="13"/>
        <v>40.100999999999999</v>
      </c>
      <c r="F109">
        <f t="shared" si="15"/>
        <v>104.88247838864095</v>
      </c>
      <c r="G109" s="12">
        <f t="shared" si="14"/>
        <v>8.275241249999999E-3</v>
      </c>
      <c r="K109">
        <v>40.100999999999999</v>
      </c>
      <c r="L109">
        <v>52</v>
      </c>
      <c r="M109">
        <v>0.91700000000000004</v>
      </c>
      <c r="N109">
        <v>105.137</v>
      </c>
      <c r="O109">
        <v>8.0000000000000002E-3</v>
      </c>
    </row>
    <row r="110" spans="1:15" x14ac:dyDescent="0.25">
      <c r="A110">
        <f t="shared" si="17"/>
        <v>52.5</v>
      </c>
      <c r="B110">
        <f t="shared" si="18"/>
        <v>0.92600000000000005</v>
      </c>
      <c r="C110">
        <f t="shared" si="19"/>
        <v>40.448</v>
      </c>
      <c r="D110">
        <f t="shared" si="16"/>
        <v>0.91600000000000004</v>
      </c>
      <c r="E110">
        <f t="shared" si="13"/>
        <v>40.448</v>
      </c>
      <c r="F110">
        <f t="shared" si="15"/>
        <v>105.79076169252228</v>
      </c>
      <c r="G110" s="12">
        <f t="shared" si="14"/>
        <v>8.3573550000000003E-3</v>
      </c>
      <c r="K110">
        <v>40.448</v>
      </c>
      <c r="L110">
        <v>52.5</v>
      </c>
      <c r="M110">
        <v>0.92600000000000005</v>
      </c>
      <c r="N110">
        <v>106.048</v>
      </c>
      <c r="O110">
        <v>8.0000000000000002E-3</v>
      </c>
    </row>
    <row r="111" spans="1:15" x14ac:dyDescent="0.25">
      <c r="A111">
        <f t="shared" si="17"/>
        <v>53</v>
      </c>
      <c r="B111">
        <f t="shared" si="18"/>
        <v>0.93500000000000005</v>
      </c>
      <c r="C111">
        <f t="shared" si="19"/>
        <v>40.834000000000003</v>
      </c>
      <c r="D111">
        <f t="shared" si="16"/>
        <v>0.92500000000000004</v>
      </c>
      <c r="E111">
        <f t="shared" si="13"/>
        <v>40.834000000000003</v>
      </c>
      <c r="F111">
        <f t="shared" si="15"/>
        <v>106.8011266252319</v>
      </c>
      <c r="G111" s="12">
        <f t="shared" si="14"/>
        <v>8.4394687500000017E-3</v>
      </c>
      <c r="K111">
        <v>40.834000000000003</v>
      </c>
      <c r="L111">
        <v>53</v>
      </c>
      <c r="M111">
        <v>0.93500000000000005</v>
      </c>
      <c r="N111">
        <v>107.06</v>
      </c>
      <c r="O111">
        <v>8.9999999999999993E-3</v>
      </c>
    </row>
    <row r="112" spans="1:15" x14ac:dyDescent="0.25">
      <c r="A112">
        <f t="shared" si="17"/>
        <v>53.5</v>
      </c>
      <c r="B112">
        <f t="shared" si="18"/>
        <v>0.94499999999999995</v>
      </c>
      <c r="C112">
        <f t="shared" si="19"/>
        <v>41.2</v>
      </c>
      <c r="D112">
        <f t="shared" si="16"/>
        <v>0.93499999999999994</v>
      </c>
      <c r="E112">
        <f t="shared" si="13"/>
        <v>41.2</v>
      </c>
      <c r="F112">
        <f t="shared" si="15"/>
        <v>107.75936190381078</v>
      </c>
      <c r="G112" s="12">
        <f t="shared" si="14"/>
        <v>8.5307062499999989E-3</v>
      </c>
      <c r="K112">
        <v>41.2</v>
      </c>
      <c r="L112">
        <v>53.5</v>
      </c>
      <c r="M112">
        <v>0.94499999999999995</v>
      </c>
      <c r="N112">
        <v>108.02</v>
      </c>
      <c r="O112">
        <v>8.9999999999999993E-3</v>
      </c>
    </row>
    <row r="113" spans="1:15" x14ac:dyDescent="0.25">
      <c r="A113">
        <f t="shared" si="17"/>
        <v>54</v>
      </c>
      <c r="B113">
        <f t="shared" si="18"/>
        <v>0.95399999999999996</v>
      </c>
      <c r="C113">
        <f t="shared" si="19"/>
        <v>41.567999999999998</v>
      </c>
      <c r="D113">
        <f t="shared" si="16"/>
        <v>0.94399999999999995</v>
      </c>
      <c r="E113">
        <f t="shared" si="13"/>
        <v>41.567999999999998</v>
      </c>
      <c r="F113">
        <f t="shared" si="15"/>
        <v>108.72281801254952</v>
      </c>
      <c r="G113" s="12">
        <f t="shared" si="14"/>
        <v>8.6128199999999985E-3</v>
      </c>
      <c r="K113">
        <v>41.567999999999998</v>
      </c>
      <c r="L113">
        <v>54</v>
      </c>
      <c r="M113">
        <v>0.95399999999999996</v>
      </c>
      <c r="N113">
        <v>108.985</v>
      </c>
      <c r="O113">
        <v>8.9999999999999993E-3</v>
      </c>
    </row>
    <row r="114" spans="1:15" x14ac:dyDescent="0.25">
      <c r="A114">
        <f t="shared" si="17"/>
        <v>54.5</v>
      </c>
      <c r="B114">
        <f t="shared" si="18"/>
        <v>0.96299999999999997</v>
      </c>
      <c r="C114">
        <f t="shared" si="19"/>
        <v>41.921999999999997</v>
      </c>
      <c r="D114">
        <f t="shared" si="16"/>
        <v>0.95299999999999996</v>
      </c>
      <c r="E114">
        <f t="shared" si="13"/>
        <v>41.921999999999997</v>
      </c>
      <c r="F114">
        <f t="shared" si="15"/>
        <v>109.64973973496811</v>
      </c>
      <c r="G114" s="12">
        <f t="shared" si="14"/>
        <v>8.6949337499999998E-3</v>
      </c>
      <c r="K114">
        <v>41.921999999999997</v>
      </c>
      <c r="L114">
        <v>54.5</v>
      </c>
      <c r="M114">
        <v>0.96299999999999997</v>
      </c>
      <c r="N114">
        <v>109.913</v>
      </c>
      <c r="O114">
        <v>8.9999999999999993E-3</v>
      </c>
    </row>
    <row r="115" spans="1:15" x14ac:dyDescent="0.25">
      <c r="A115">
        <f t="shared" si="17"/>
        <v>55</v>
      </c>
      <c r="B115">
        <f t="shared" si="18"/>
        <v>0.97199999999999998</v>
      </c>
      <c r="C115">
        <f t="shared" si="19"/>
        <v>42.298999999999999</v>
      </c>
      <c r="D115">
        <f t="shared" si="16"/>
        <v>0.96199999999999997</v>
      </c>
      <c r="E115">
        <f t="shared" si="13"/>
        <v>42.298999999999999</v>
      </c>
      <c r="F115">
        <f t="shared" si="15"/>
        <v>110.63690462585497</v>
      </c>
      <c r="G115" s="12">
        <f t="shared" si="14"/>
        <v>8.7770474999999994E-3</v>
      </c>
      <c r="K115">
        <v>42.298999999999999</v>
      </c>
      <c r="L115">
        <v>55</v>
      </c>
      <c r="M115">
        <v>0.97199999999999998</v>
      </c>
      <c r="N115">
        <v>110.902</v>
      </c>
      <c r="O115">
        <v>8.9999999999999993E-3</v>
      </c>
    </row>
    <row r="116" spans="1:15" x14ac:dyDescent="0.25">
      <c r="A116">
        <f t="shared" si="17"/>
        <v>55.5</v>
      </c>
      <c r="B116">
        <f t="shared" si="18"/>
        <v>0.98099999999999998</v>
      </c>
      <c r="C116">
        <f t="shared" si="19"/>
        <v>42.646999999999998</v>
      </c>
      <c r="D116">
        <f t="shared" si="16"/>
        <v>0.97099999999999997</v>
      </c>
      <c r="E116">
        <f t="shared" si="13"/>
        <v>42.646999999999998</v>
      </c>
      <c r="F116">
        <f t="shared" si="15"/>
        <v>111.54830408684184</v>
      </c>
      <c r="G116" s="12">
        <f t="shared" si="14"/>
        <v>8.8591612499999989E-3</v>
      </c>
      <c r="K116">
        <v>42.646999999999998</v>
      </c>
      <c r="L116">
        <v>55.5</v>
      </c>
      <c r="M116">
        <v>0.98099999999999998</v>
      </c>
      <c r="N116">
        <v>111.813</v>
      </c>
      <c r="O116">
        <v>8.9999999999999993E-3</v>
      </c>
    </row>
    <row r="117" spans="1:15" x14ac:dyDescent="0.25">
      <c r="A117">
        <f t="shared" si="17"/>
        <v>56</v>
      </c>
      <c r="B117">
        <f t="shared" si="18"/>
        <v>0.99</v>
      </c>
      <c r="C117">
        <f t="shared" si="19"/>
        <v>43.011000000000003</v>
      </c>
      <c r="D117">
        <f t="shared" si="16"/>
        <v>0.98</v>
      </c>
      <c r="E117">
        <f t="shared" si="13"/>
        <v>43.011000000000003</v>
      </c>
      <c r="F117">
        <f t="shared" si="15"/>
        <v>112.50164155225954</v>
      </c>
      <c r="G117" s="12">
        <f t="shared" si="14"/>
        <v>8.9412750000000003E-3</v>
      </c>
      <c r="K117">
        <v>43.011000000000003</v>
      </c>
      <c r="L117">
        <v>56</v>
      </c>
      <c r="M117">
        <v>0.99</v>
      </c>
      <c r="N117">
        <v>112.768</v>
      </c>
      <c r="O117">
        <v>8.9999999999999993E-3</v>
      </c>
    </row>
    <row r="118" spans="1:15" x14ac:dyDescent="0.25">
      <c r="A118">
        <f t="shared" si="17"/>
        <v>56.5</v>
      </c>
      <c r="B118">
        <f t="shared" si="18"/>
        <v>1</v>
      </c>
      <c r="C118">
        <f t="shared" si="19"/>
        <v>43.362000000000002</v>
      </c>
      <c r="D118">
        <f t="shared" si="16"/>
        <v>0.99</v>
      </c>
      <c r="E118">
        <f t="shared" si="13"/>
        <v>43.362000000000002</v>
      </c>
      <c r="F118">
        <f t="shared" si="15"/>
        <v>113.42121767245216</v>
      </c>
      <c r="G118" s="12">
        <f t="shared" si="14"/>
        <v>9.0325124999999992E-3</v>
      </c>
      <c r="K118">
        <v>43.362000000000002</v>
      </c>
      <c r="L118">
        <v>56.5</v>
      </c>
      <c r="M118">
        <v>1</v>
      </c>
      <c r="N118">
        <v>113.68899999999999</v>
      </c>
      <c r="O118">
        <v>8.9999999999999993E-3</v>
      </c>
    </row>
    <row r="119" spans="1:15" x14ac:dyDescent="0.25">
      <c r="A119">
        <f t="shared" si="17"/>
        <v>57</v>
      </c>
      <c r="B119">
        <f t="shared" si="18"/>
        <v>1.0089999999999999</v>
      </c>
      <c r="C119">
        <f t="shared" si="19"/>
        <v>43.741</v>
      </c>
      <c r="D119">
        <f t="shared" si="16"/>
        <v>0.99899999999999989</v>
      </c>
      <c r="E119">
        <f t="shared" si="13"/>
        <v>43.741</v>
      </c>
      <c r="F119">
        <f t="shared" si="15"/>
        <v>114.41398175515741</v>
      </c>
      <c r="G119" s="12">
        <f t="shared" si="14"/>
        <v>9.1146262499999988E-3</v>
      </c>
      <c r="K119">
        <v>43.741</v>
      </c>
      <c r="L119">
        <v>57</v>
      </c>
      <c r="M119">
        <v>1.0089999999999999</v>
      </c>
      <c r="N119">
        <v>114.682</v>
      </c>
      <c r="O119">
        <v>8.9999999999999993E-3</v>
      </c>
    </row>
    <row r="120" spans="1:15" x14ac:dyDescent="0.25">
      <c r="A120">
        <f t="shared" si="17"/>
        <v>57.5</v>
      </c>
      <c r="B120">
        <f t="shared" si="18"/>
        <v>1.018</v>
      </c>
      <c r="C120">
        <f t="shared" si="19"/>
        <v>44.079000000000001</v>
      </c>
      <c r="D120">
        <f t="shared" si="16"/>
        <v>1.008</v>
      </c>
      <c r="E120">
        <f t="shared" si="13"/>
        <v>44.079000000000001</v>
      </c>
      <c r="F120">
        <f t="shared" si="15"/>
        <v>115.29959502222056</v>
      </c>
      <c r="G120" s="12">
        <f t="shared" si="14"/>
        <v>9.1967400000000001E-3</v>
      </c>
      <c r="K120">
        <v>44.079000000000001</v>
      </c>
      <c r="L120">
        <v>57.5</v>
      </c>
      <c r="M120">
        <v>1.018</v>
      </c>
      <c r="N120">
        <v>115.56699999999999</v>
      </c>
      <c r="O120">
        <v>8.9999999999999993E-3</v>
      </c>
    </row>
    <row r="121" spans="1:15" x14ac:dyDescent="0.25">
      <c r="A121">
        <f t="shared" si="17"/>
        <v>58</v>
      </c>
      <c r="B121">
        <f t="shared" si="18"/>
        <v>1.0269999999999999</v>
      </c>
      <c r="C121">
        <f t="shared" si="19"/>
        <v>44.445</v>
      </c>
      <c r="D121">
        <f t="shared" si="16"/>
        <v>1.0169999999999999</v>
      </c>
      <c r="E121">
        <f t="shared" si="13"/>
        <v>44.445</v>
      </c>
      <c r="F121">
        <f t="shared" si="15"/>
        <v>116.2585440319029</v>
      </c>
      <c r="G121" s="12">
        <f t="shared" si="14"/>
        <v>9.2788537499999997E-3</v>
      </c>
      <c r="K121">
        <v>44.445</v>
      </c>
      <c r="L121">
        <v>58</v>
      </c>
      <c r="M121">
        <v>1.0269999999999999</v>
      </c>
      <c r="N121">
        <v>116.527</v>
      </c>
      <c r="O121">
        <v>8.9999999999999993E-3</v>
      </c>
    </row>
    <row r="122" spans="1:15" x14ac:dyDescent="0.25">
      <c r="A122">
        <f t="shared" si="17"/>
        <v>58.5</v>
      </c>
      <c r="B122">
        <f t="shared" si="18"/>
        <v>1.036</v>
      </c>
      <c r="C122">
        <f t="shared" si="19"/>
        <v>44.801000000000002</v>
      </c>
      <c r="D122">
        <f t="shared" si="16"/>
        <v>1.026</v>
      </c>
      <c r="E122">
        <f t="shared" si="13"/>
        <v>44.801000000000002</v>
      </c>
      <c r="F122">
        <f t="shared" si="15"/>
        <v>117.19143230025477</v>
      </c>
      <c r="G122" s="12">
        <f t="shared" si="14"/>
        <v>9.360967500000001E-3</v>
      </c>
      <c r="K122">
        <v>44.801000000000002</v>
      </c>
      <c r="L122">
        <v>58.5</v>
      </c>
      <c r="M122">
        <v>1.036</v>
      </c>
      <c r="N122">
        <v>117.462</v>
      </c>
      <c r="O122">
        <v>8.9999999999999993E-3</v>
      </c>
    </row>
    <row r="123" spans="1:15" x14ac:dyDescent="0.25">
      <c r="A123">
        <f t="shared" si="17"/>
        <v>59</v>
      </c>
      <c r="B123">
        <f t="shared" si="18"/>
        <v>1.0449999999999999</v>
      </c>
      <c r="C123">
        <f t="shared" si="19"/>
        <v>45.185000000000002</v>
      </c>
      <c r="D123">
        <f t="shared" si="16"/>
        <v>1.0349999999999999</v>
      </c>
      <c r="E123">
        <f t="shared" si="13"/>
        <v>45.185000000000002</v>
      </c>
      <c r="F123">
        <f t="shared" si="15"/>
        <v>118.19766311516017</v>
      </c>
      <c r="G123" s="12">
        <f t="shared" si="14"/>
        <v>9.4430812499999989E-3</v>
      </c>
      <c r="K123">
        <v>45.185000000000002</v>
      </c>
      <c r="L123">
        <v>59</v>
      </c>
      <c r="M123">
        <v>1.0449999999999999</v>
      </c>
      <c r="N123">
        <v>118.46899999999999</v>
      </c>
      <c r="O123">
        <v>0.01</v>
      </c>
    </row>
    <row r="124" spans="1:15" x14ac:dyDescent="0.25">
      <c r="A124">
        <f t="shared" si="17"/>
        <v>59.5</v>
      </c>
      <c r="B124">
        <f t="shared" si="18"/>
        <v>1.0549999999999999</v>
      </c>
      <c r="C124">
        <f t="shared" si="19"/>
        <v>45.527999999999999</v>
      </c>
      <c r="D124">
        <f t="shared" si="16"/>
        <v>1.0449999999999999</v>
      </c>
      <c r="E124">
        <f t="shared" si="13"/>
        <v>45.527999999999999</v>
      </c>
      <c r="F124">
        <f t="shared" si="15"/>
        <v>119.09695344116781</v>
      </c>
      <c r="G124" s="12">
        <f t="shared" si="14"/>
        <v>9.5343187499999978E-3</v>
      </c>
      <c r="K124">
        <v>45.527999999999999</v>
      </c>
      <c r="L124">
        <v>59.5</v>
      </c>
      <c r="M124">
        <v>1.0549999999999999</v>
      </c>
      <c r="N124">
        <v>119.366</v>
      </c>
      <c r="O124">
        <v>0.01</v>
      </c>
    </row>
    <row r="125" spans="1:15" x14ac:dyDescent="0.25">
      <c r="A125">
        <f t="shared" si="17"/>
        <v>60</v>
      </c>
      <c r="B125">
        <f t="shared" si="18"/>
        <v>1.0640000000000001</v>
      </c>
      <c r="C125">
        <f t="shared" si="19"/>
        <v>45.892000000000003</v>
      </c>
      <c r="D125">
        <f t="shared" si="16"/>
        <v>1.054</v>
      </c>
      <c r="E125">
        <f t="shared" si="13"/>
        <v>45.892000000000003</v>
      </c>
      <c r="F125">
        <f t="shared" si="15"/>
        <v>120.05108012680364</v>
      </c>
      <c r="G125" s="12">
        <f t="shared" si="14"/>
        <v>9.6164324999999991E-3</v>
      </c>
      <c r="K125">
        <v>45.892000000000003</v>
      </c>
      <c r="L125">
        <v>60</v>
      </c>
      <c r="M125">
        <v>1.0640000000000001</v>
      </c>
      <c r="N125">
        <v>120.32</v>
      </c>
      <c r="O125">
        <v>0.01</v>
      </c>
    </row>
    <row r="126" spans="1:15" x14ac:dyDescent="0.25">
      <c r="A126">
        <f t="shared" si="17"/>
        <v>60.5</v>
      </c>
      <c r="B126">
        <f t="shared" si="18"/>
        <v>1.073</v>
      </c>
      <c r="C126">
        <f t="shared" si="19"/>
        <v>46.258000000000003</v>
      </c>
      <c r="D126">
        <f t="shared" si="16"/>
        <v>1.0629999999999999</v>
      </c>
      <c r="E126">
        <f t="shared" si="13"/>
        <v>46.258000000000003</v>
      </c>
      <c r="F126">
        <f t="shared" si="15"/>
        <v>121.01054319830509</v>
      </c>
      <c r="G126" s="12">
        <f t="shared" si="14"/>
        <v>9.6985462500000005E-3</v>
      </c>
      <c r="K126">
        <v>46.258000000000003</v>
      </c>
      <c r="L126">
        <v>60.5</v>
      </c>
      <c r="M126">
        <v>1.073</v>
      </c>
      <c r="N126">
        <v>121.28100000000001</v>
      </c>
      <c r="O126">
        <v>0.01</v>
      </c>
    </row>
    <row r="127" spans="1:15" x14ac:dyDescent="0.25">
      <c r="A127">
        <f t="shared" si="17"/>
        <v>61</v>
      </c>
      <c r="B127">
        <f t="shared" si="18"/>
        <v>1.0820000000000001</v>
      </c>
      <c r="C127">
        <f t="shared" si="19"/>
        <v>46.597999999999999</v>
      </c>
      <c r="D127">
        <f t="shared" si="16"/>
        <v>1.0720000000000001</v>
      </c>
      <c r="E127">
        <f t="shared" si="13"/>
        <v>46.597999999999999</v>
      </c>
      <c r="F127">
        <f t="shared" si="15"/>
        <v>121.90209562922823</v>
      </c>
      <c r="G127" s="12">
        <f t="shared" si="14"/>
        <v>9.78066E-3</v>
      </c>
      <c r="K127">
        <v>46.597999999999999</v>
      </c>
      <c r="L127">
        <v>61</v>
      </c>
      <c r="M127">
        <v>1.0820000000000001</v>
      </c>
      <c r="N127">
        <v>122.172</v>
      </c>
      <c r="O127">
        <v>0.01</v>
      </c>
    </row>
    <row r="128" spans="1:15" x14ac:dyDescent="0.25">
      <c r="A128">
        <f t="shared" si="17"/>
        <v>61.5</v>
      </c>
      <c r="B128">
        <f t="shared" si="18"/>
        <v>1.091</v>
      </c>
      <c r="C128">
        <f t="shared" si="19"/>
        <v>46.96</v>
      </c>
      <c r="D128">
        <f t="shared" si="16"/>
        <v>1.081</v>
      </c>
      <c r="E128">
        <f t="shared" si="13"/>
        <v>46.96</v>
      </c>
      <c r="F128">
        <f t="shared" si="15"/>
        <v>122.85130753844048</v>
      </c>
      <c r="G128" s="12">
        <f t="shared" si="14"/>
        <v>9.8627737499999996E-3</v>
      </c>
      <c r="K128">
        <v>46.96</v>
      </c>
      <c r="L128">
        <v>61.5</v>
      </c>
      <c r="M128">
        <v>1.091</v>
      </c>
      <c r="N128">
        <v>123.121</v>
      </c>
      <c r="O128">
        <v>0.01</v>
      </c>
    </row>
    <row r="129" spans="1:15" x14ac:dyDescent="0.25">
      <c r="A129">
        <f t="shared" si="17"/>
        <v>62</v>
      </c>
      <c r="B129">
        <f t="shared" si="18"/>
        <v>1.1000000000000001</v>
      </c>
      <c r="C129">
        <f t="shared" si="19"/>
        <v>47.311</v>
      </c>
      <c r="D129">
        <f t="shared" si="16"/>
        <v>1.0900000000000001</v>
      </c>
      <c r="E129">
        <f t="shared" si="13"/>
        <v>47.311</v>
      </c>
      <c r="F129">
        <f t="shared" si="15"/>
        <v>123.7718513796415</v>
      </c>
      <c r="G129" s="12">
        <f t="shared" si="14"/>
        <v>9.9448875000000009E-3</v>
      </c>
      <c r="K129">
        <v>47.311</v>
      </c>
      <c r="L129">
        <v>62</v>
      </c>
      <c r="M129">
        <v>1.1000000000000001</v>
      </c>
      <c r="N129">
        <v>124.042</v>
      </c>
      <c r="O129">
        <v>0.01</v>
      </c>
    </row>
    <row r="130" spans="1:15" x14ac:dyDescent="0.25">
      <c r="A130">
        <f t="shared" si="17"/>
        <v>62.5</v>
      </c>
      <c r="B130">
        <f t="shared" si="18"/>
        <v>1.1100000000000001</v>
      </c>
      <c r="C130">
        <f t="shared" si="19"/>
        <v>47.671999999999997</v>
      </c>
      <c r="D130">
        <f t="shared" si="16"/>
        <v>1.1000000000000001</v>
      </c>
      <c r="E130">
        <f t="shared" si="13"/>
        <v>47.671999999999997</v>
      </c>
      <c r="F130">
        <f t="shared" si="15"/>
        <v>124.71893750890216</v>
      </c>
      <c r="G130" s="12">
        <f t="shared" si="14"/>
        <v>1.0036125E-2</v>
      </c>
      <c r="K130">
        <v>47.671999999999997</v>
      </c>
      <c r="L130">
        <v>62.5</v>
      </c>
      <c r="M130">
        <v>1.1100000000000001</v>
      </c>
      <c r="N130">
        <v>124.989</v>
      </c>
      <c r="O130">
        <v>0.01</v>
      </c>
    </row>
    <row r="131" spans="1:15" x14ac:dyDescent="0.25">
      <c r="A131">
        <f t="shared" si="17"/>
        <v>63</v>
      </c>
      <c r="B131">
        <f t="shared" si="18"/>
        <v>1.119</v>
      </c>
      <c r="C131">
        <f t="shared" si="19"/>
        <v>48.039000000000001</v>
      </c>
      <c r="D131">
        <f t="shared" si="16"/>
        <v>1.109</v>
      </c>
      <c r="E131">
        <f t="shared" si="13"/>
        <v>48.039000000000001</v>
      </c>
      <c r="F131">
        <f t="shared" si="15"/>
        <v>125.68157391580432</v>
      </c>
      <c r="G131" s="12">
        <f t="shared" si="14"/>
        <v>1.0118238749999999E-2</v>
      </c>
      <c r="K131">
        <v>48.039000000000001</v>
      </c>
      <c r="L131">
        <v>63</v>
      </c>
      <c r="M131">
        <v>1.119</v>
      </c>
      <c r="N131">
        <v>125.95099999999999</v>
      </c>
      <c r="O131">
        <v>0.01</v>
      </c>
    </row>
    <row r="132" spans="1:15" x14ac:dyDescent="0.25">
      <c r="A132">
        <f t="shared" si="17"/>
        <v>63.5</v>
      </c>
      <c r="B132">
        <f t="shared" si="18"/>
        <v>1.1279999999999999</v>
      </c>
      <c r="C132">
        <f t="shared" si="19"/>
        <v>48.384</v>
      </c>
      <c r="D132">
        <f t="shared" si="16"/>
        <v>1.1179999999999999</v>
      </c>
      <c r="E132">
        <f t="shared" si="13"/>
        <v>48.384</v>
      </c>
      <c r="F132">
        <f t="shared" si="15"/>
        <v>126.58676708015926</v>
      </c>
      <c r="G132" s="12">
        <f t="shared" si="14"/>
        <v>1.0200352499999999E-2</v>
      </c>
      <c r="K132">
        <v>48.384</v>
      </c>
      <c r="L132">
        <v>63.5</v>
      </c>
      <c r="M132">
        <v>1.1279999999999999</v>
      </c>
      <c r="N132">
        <v>126.854</v>
      </c>
      <c r="O132">
        <v>0.01</v>
      </c>
    </row>
    <row r="133" spans="1:15" x14ac:dyDescent="0.25">
      <c r="A133">
        <f t="shared" si="17"/>
        <v>64</v>
      </c>
      <c r="B133">
        <f t="shared" si="18"/>
        <v>1.137</v>
      </c>
      <c r="C133">
        <f t="shared" si="19"/>
        <v>48.728999999999999</v>
      </c>
      <c r="D133">
        <f t="shared" si="16"/>
        <v>1.127</v>
      </c>
      <c r="E133">
        <f t="shared" si="13"/>
        <v>48.728999999999999</v>
      </c>
      <c r="F133">
        <f t="shared" si="15"/>
        <v>127.49207479717197</v>
      </c>
      <c r="G133" s="12">
        <f t="shared" si="14"/>
        <v>1.028246625E-2</v>
      </c>
      <c r="K133">
        <v>48.728999999999999</v>
      </c>
      <c r="L133">
        <v>64</v>
      </c>
      <c r="M133">
        <v>1.137</v>
      </c>
      <c r="N133">
        <v>127.759</v>
      </c>
      <c r="O133">
        <v>0.01</v>
      </c>
    </row>
    <row r="134" spans="1:15" x14ac:dyDescent="0.25">
      <c r="A134">
        <f t="shared" si="17"/>
        <v>64.5</v>
      </c>
      <c r="B134">
        <f t="shared" si="18"/>
        <v>1.1459999999999999</v>
      </c>
      <c r="C134">
        <f t="shared" si="19"/>
        <v>49.05</v>
      </c>
      <c r="D134">
        <f t="shared" si="16"/>
        <v>1.1359999999999999</v>
      </c>
      <c r="E134">
        <f t="shared" si="13"/>
        <v>49.05</v>
      </c>
      <c r="F134">
        <f t="shared" si="15"/>
        <v>128.3347049759154</v>
      </c>
      <c r="G134" s="12">
        <f t="shared" si="14"/>
        <v>1.0364579999999997E-2</v>
      </c>
      <c r="K134">
        <v>49.05</v>
      </c>
      <c r="L134">
        <v>64.5</v>
      </c>
      <c r="M134">
        <v>1.1459999999999999</v>
      </c>
      <c r="N134">
        <v>128.6</v>
      </c>
      <c r="O134">
        <v>0.01</v>
      </c>
    </row>
    <row r="135" spans="1:15" x14ac:dyDescent="0.25">
      <c r="A135">
        <f t="shared" ref="A135:A141" si="20">L135</f>
        <v>65</v>
      </c>
      <c r="B135">
        <f t="shared" ref="B135:B141" si="21">M135</f>
        <v>1.155</v>
      </c>
      <c r="C135">
        <f t="shared" ref="C135:C141" si="22">K135</f>
        <v>49.408999999999999</v>
      </c>
      <c r="D135">
        <f t="shared" si="16"/>
        <v>1.145</v>
      </c>
      <c r="E135">
        <f t="shared" si="13"/>
        <v>49.408999999999999</v>
      </c>
      <c r="F135">
        <f t="shared" si="15"/>
        <v>129.27687584198608</v>
      </c>
      <c r="G135" s="12">
        <f t="shared" si="14"/>
        <v>1.044669375E-2</v>
      </c>
      <c r="K135">
        <v>49.408999999999999</v>
      </c>
      <c r="L135">
        <v>65</v>
      </c>
      <c r="M135">
        <v>1.155</v>
      </c>
      <c r="N135">
        <v>129.54300000000001</v>
      </c>
      <c r="O135">
        <v>1.0999999999999999E-2</v>
      </c>
    </row>
    <row r="136" spans="1:15" x14ac:dyDescent="0.25">
      <c r="A136">
        <f t="shared" si="20"/>
        <v>65.5</v>
      </c>
      <c r="B136">
        <f t="shared" si="21"/>
        <v>1.165</v>
      </c>
      <c r="C136">
        <f t="shared" si="22"/>
        <v>49.74</v>
      </c>
      <c r="D136">
        <f t="shared" si="16"/>
        <v>1.155</v>
      </c>
      <c r="E136">
        <f t="shared" ref="E136:E141" si="23">ABS(C136)</f>
        <v>49.74</v>
      </c>
      <c r="F136">
        <f t="shared" si="15"/>
        <v>130.14624114139892</v>
      </c>
      <c r="G136" s="12">
        <f t="shared" ref="G136:G141" si="24">6*D136*$C$3/$E$3^2</f>
        <v>1.0537931249999999E-2</v>
      </c>
      <c r="K136">
        <v>49.74</v>
      </c>
      <c r="L136">
        <v>65.5</v>
      </c>
      <c r="M136">
        <v>1.165</v>
      </c>
      <c r="N136">
        <v>130.40899999999999</v>
      </c>
      <c r="O136">
        <v>1.0999999999999999E-2</v>
      </c>
    </row>
    <row r="137" spans="1:15" x14ac:dyDescent="0.25">
      <c r="A137">
        <f t="shared" si="20"/>
        <v>66</v>
      </c>
      <c r="B137">
        <f t="shared" si="21"/>
        <v>1.1739999999999999</v>
      </c>
      <c r="C137">
        <f t="shared" si="22"/>
        <v>49.828000000000003</v>
      </c>
      <c r="D137">
        <f t="shared" si="16"/>
        <v>1.1639999999999999</v>
      </c>
      <c r="E137">
        <f t="shared" si="23"/>
        <v>49.828000000000003</v>
      </c>
      <c r="F137">
        <f t="shared" ref="F137:F141" si="25">(3*E137*$E$3/(2*$B$3*$C$3^2))*(1+6*(D137/$E$3)^2-4*($C$3/$E$3)*(D137/$E$3))</f>
        <v>130.37956901045015</v>
      </c>
      <c r="G137" s="12">
        <f t="shared" si="24"/>
        <v>1.0620045E-2</v>
      </c>
      <c r="K137">
        <v>49.828000000000003</v>
      </c>
      <c r="L137">
        <v>66</v>
      </c>
      <c r="M137">
        <v>1.1739999999999999</v>
      </c>
      <c r="N137">
        <v>130.642</v>
      </c>
      <c r="O137">
        <v>1.0999999999999999E-2</v>
      </c>
    </row>
    <row r="138" spans="1:15" x14ac:dyDescent="0.25">
      <c r="A138">
        <f t="shared" si="20"/>
        <v>66.5</v>
      </c>
      <c r="B138">
        <f t="shared" si="21"/>
        <v>1.1830000000000001</v>
      </c>
      <c r="C138">
        <f t="shared" si="22"/>
        <v>50.119</v>
      </c>
      <c r="D138">
        <f t="shared" si="16"/>
        <v>1.173</v>
      </c>
      <c r="E138">
        <f t="shared" si="23"/>
        <v>50.119</v>
      </c>
      <c r="F138">
        <f t="shared" si="25"/>
        <v>131.14416835123822</v>
      </c>
      <c r="G138" s="12">
        <f t="shared" si="24"/>
        <v>1.0702158749999999E-2</v>
      </c>
      <c r="K138">
        <v>50.119</v>
      </c>
      <c r="L138">
        <v>66.5</v>
      </c>
      <c r="M138">
        <v>1.1830000000000001</v>
      </c>
      <c r="N138">
        <v>131.405</v>
      </c>
      <c r="O138">
        <v>1.0999999999999999E-2</v>
      </c>
    </row>
    <row r="139" spans="1:15" x14ac:dyDescent="0.25">
      <c r="A139">
        <f t="shared" si="20"/>
        <v>67</v>
      </c>
      <c r="B139">
        <f t="shared" si="21"/>
        <v>1.1919999999999999</v>
      </c>
      <c r="C139">
        <f t="shared" si="22"/>
        <v>50.423000000000002</v>
      </c>
      <c r="D139">
        <f t="shared" si="16"/>
        <v>1.1819999999999999</v>
      </c>
      <c r="E139">
        <f t="shared" si="23"/>
        <v>50.423000000000002</v>
      </c>
      <c r="F139">
        <f t="shared" si="25"/>
        <v>131.94290217295264</v>
      </c>
      <c r="G139" s="12">
        <f t="shared" si="24"/>
        <v>1.0784272499999999E-2</v>
      </c>
      <c r="K139">
        <v>50.423000000000002</v>
      </c>
      <c r="L139">
        <v>67</v>
      </c>
      <c r="M139">
        <v>1.1919999999999999</v>
      </c>
      <c r="N139">
        <v>132.19999999999999</v>
      </c>
      <c r="O139">
        <v>1.0999999999999999E-2</v>
      </c>
    </row>
    <row r="140" spans="1:15" x14ac:dyDescent="0.25">
      <c r="A140">
        <f t="shared" si="20"/>
        <v>67.5</v>
      </c>
      <c r="B140">
        <f t="shared" si="21"/>
        <v>1.2010000000000001</v>
      </c>
      <c r="C140">
        <f t="shared" si="22"/>
        <v>47.871000000000002</v>
      </c>
      <c r="D140">
        <f t="shared" ref="D140:D141" si="26">B140-$B$10</f>
        <v>1.1910000000000001</v>
      </c>
      <c r="E140">
        <f t="shared" si="23"/>
        <v>47.871000000000002</v>
      </c>
      <c r="F140">
        <f t="shared" si="25"/>
        <v>125.2682124372854</v>
      </c>
      <c r="G140" s="12">
        <f t="shared" si="24"/>
        <v>1.086638625E-2</v>
      </c>
      <c r="K140">
        <v>47.871000000000002</v>
      </c>
      <c r="L140">
        <v>67.5</v>
      </c>
      <c r="M140">
        <v>1.2010000000000001</v>
      </c>
      <c r="N140">
        <v>125.509</v>
      </c>
      <c r="O140">
        <v>1.0999999999999999E-2</v>
      </c>
    </row>
    <row r="141" spans="1:15" x14ac:dyDescent="0.25">
      <c r="A141">
        <f t="shared" si="20"/>
        <v>67.75</v>
      </c>
      <c r="B141">
        <f t="shared" si="21"/>
        <v>1.206</v>
      </c>
      <c r="C141">
        <f t="shared" si="22"/>
        <v>26.509</v>
      </c>
      <c r="D141">
        <f t="shared" si="26"/>
        <v>1.196</v>
      </c>
      <c r="E141">
        <f t="shared" si="23"/>
        <v>26.509</v>
      </c>
      <c r="F141">
        <f t="shared" si="25"/>
        <v>69.36940459065228</v>
      </c>
      <c r="G141" s="12">
        <f t="shared" si="24"/>
        <v>1.0912005000000001E-2</v>
      </c>
      <c r="K141">
        <v>26.509</v>
      </c>
      <c r="L141">
        <v>67.75</v>
      </c>
      <c r="M141">
        <v>1.206</v>
      </c>
      <c r="N141">
        <v>69.503</v>
      </c>
      <c r="O141">
        <v>1.0999999999999999E-2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22"/>
  <sheetViews>
    <sheetView topLeftCell="A32" zoomScaleNormal="100" workbookViewId="0">
      <selection activeCell="Q48" sqref="Q48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7" max="7" width="9.140625" style="12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55.15</v>
      </c>
      <c r="B3">
        <v>3.9</v>
      </c>
      <c r="C3">
        <v>2.4359999999999999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s="12" t="s">
        <v>6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s="12" t="s">
        <v>8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>
        <f t="shared" ref="A7:A38" si="0">L7</f>
        <v>2.5</v>
      </c>
      <c r="B7">
        <f t="shared" ref="B7:B38" si="1">M7</f>
        <v>-8.0000000000000002E-3</v>
      </c>
      <c r="C7">
        <f t="shared" ref="C7:C38" si="2">K7</f>
        <v>0.28799999999999998</v>
      </c>
      <c r="D7">
        <v>0</v>
      </c>
      <c r="E7">
        <f t="shared" ref="E7:E37" si="3">ABS(C7)</f>
        <v>0.28799999999999998</v>
      </c>
      <c r="F7">
        <f t="shared" ref="F7:F38" si="4">(3*E7*$E$3/(2*$B$3*$C$3^2))*(1+6*(D7/$E$3)^2-4*($C$3/$E$3)*(D7/$E$3))</f>
        <v>0.74666288357472321</v>
      </c>
      <c r="G7" s="12">
        <f t="shared" ref="G7:G37" si="5">6*D7*$C$3/$E$3^2</f>
        <v>0</v>
      </c>
      <c r="I7">
        <f>SLOPE(F17:F55, G17:G55)</f>
        <v>14012.628728154717</v>
      </c>
      <c r="J7" t="s">
        <v>7</v>
      </c>
      <c r="K7">
        <v>0.28799999999999998</v>
      </c>
      <c r="L7">
        <v>2.5</v>
      </c>
      <c r="M7">
        <v>-8.0000000000000002E-3</v>
      </c>
      <c r="N7">
        <v>0.748</v>
      </c>
      <c r="O7">
        <v>0</v>
      </c>
    </row>
    <row r="8" spans="1:15" x14ac:dyDescent="0.25">
      <c r="A8">
        <f t="shared" si="0"/>
        <v>3.5</v>
      </c>
      <c r="B8">
        <f t="shared" si="1"/>
        <v>1.0999999999999999E-2</v>
      </c>
      <c r="C8">
        <f t="shared" si="2"/>
        <v>1.075</v>
      </c>
      <c r="D8">
        <f t="shared" ref="D8:D39" si="6">B8-$B$7</f>
        <v>1.9E-2</v>
      </c>
      <c r="E8">
        <f t="shared" si="3"/>
        <v>1.075</v>
      </c>
      <c r="F8">
        <f t="shared" si="4"/>
        <v>2.786704202631578</v>
      </c>
      <c r="G8" s="12">
        <f t="shared" si="5"/>
        <v>1.7356499999999998E-4</v>
      </c>
      <c r="I8">
        <f>SLOPE(E17:E51, D17:D51)*$E$3^3/(4*$B$3*$C$3^3)</f>
        <v>14169.997183812049</v>
      </c>
      <c r="J8" t="s">
        <v>16</v>
      </c>
      <c r="K8">
        <v>1.075</v>
      </c>
      <c r="L8">
        <v>3.5</v>
      </c>
      <c r="M8">
        <v>1.0999999999999999E-2</v>
      </c>
      <c r="N8">
        <v>2.7869999999999999</v>
      </c>
      <c r="O8">
        <v>0</v>
      </c>
    </row>
    <row r="9" spans="1:15" x14ac:dyDescent="0.25">
      <c r="A9">
        <f t="shared" si="0"/>
        <v>4.5</v>
      </c>
      <c r="B9">
        <f t="shared" si="1"/>
        <v>2.9000000000000001E-2</v>
      </c>
      <c r="C9">
        <f t="shared" si="2"/>
        <v>1.92</v>
      </c>
      <c r="D9">
        <f t="shared" si="6"/>
        <v>3.7000000000000005E-2</v>
      </c>
      <c r="E9">
        <f t="shared" si="3"/>
        <v>1.92</v>
      </c>
      <c r="F9">
        <f t="shared" si="4"/>
        <v>4.9766564747183057</v>
      </c>
      <c r="G9" s="12">
        <f t="shared" si="5"/>
        <v>3.3799500000000001E-4</v>
      </c>
      <c r="K9">
        <v>1.92</v>
      </c>
      <c r="L9">
        <v>4.5</v>
      </c>
      <c r="M9">
        <v>2.9000000000000001E-2</v>
      </c>
      <c r="N9">
        <v>4.9770000000000003</v>
      </c>
      <c r="O9">
        <v>0</v>
      </c>
    </row>
    <row r="10" spans="1:15" x14ac:dyDescent="0.25">
      <c r="A10">
        <f t="shared" si="0"/>
        <v>5.5</v>
      </c>
      <c r="B10">
        <f t="shared" si="1"/>
        <v>4.7E-2</v>
      </c>
      <c r="C10">
        <f t="shared" si="2"/>
        <v>2.7989999999999999</v>
      </c>
      <c r="D10">
        <f t="shared" si="6"/>
        <v>5.5E-2</v>
      </c>
      <c r="E10">
        <f t="shared" si="3"/>
        <v>2.7989999999999999</v>
      </c>
      <c r="F10">
        <f t="shared" si="4"/>
        <v>7.2542816089523496</v>
      </c>
      <c r="G10" s="12">
        <f t="shared" si="5"/>
        <v>5.0242500000000003E-4</v>
      </c>
      <c r="K10">
        <v>2.7989999999999999</v>
      </c>
      <c r="L10">
        <v>5.5</v>
      </c>
      <c r="M10">
        <v>4.7E-2</v>
      </c>
      <c r="N10">
        <v>7.2549999999999999</v>
      </c>
      <c r="O10">
        <v>0</v>
      </c>
    </row>
    <row r="11" spans="1:15" x14ac:dyDescent="0.25">
      <c r="A11">
        <f t="shared" si="0"/>
        <v>6.5</v>
      </c>
      <c r="B11">
        <f t="shared" si="1"/>
        <v>6.6000000000000003E-2</v>
      </c>
      <c r="C11">
        <f t="shared" si="2"/>
        <v>3.6640000000000001</v>
      </c>
      <c r="D11">
        <f t="shared" si="6"/>
        <v>7.400000000000001E-2</v>
      </c>
      <c r="E11">
        <f t="shared" si="3"/>
        <v>3.6640000000000001</v>
      </c>
      <c r="F11">
        <f t="shared" si="4"/>
        <v>9.4951252817356107</v>
      </c>
      <c r="G11" s="12">
        <f t="shared" si="5"/>
        <v>6.7599000000000001E-4</v>
      </c>
      <c r="K11">
        <v>3.6640000000000001</v>
      </c>
      <c r="L11">
        <v>6.5</v>
      </c>
      <c r="M11">
        <v>6.6000000000000003E-2</v>
      </c>
      <c r="N11">
        <v>9.4990000000000006</v>
      </c>
      <c r="O11">
        <v>1E-3</v>
      </c>
    </row>
    <row r="12" spans="1:15" x14ac:dyDescent="0.25">
      <c r="A12">
        <f t="shared" si="0"/>
        <v>7.5</v>
      </c>
      <c r="B12">
        <f t="shared" si="1"/>
        <v>8.4000000000000005E-2</v>
      </c>
      <c r="C12">
        <f t="shared" si="2"/>
        <v>4.5570000000000004</v>
      </c>
      <c r="D12">
        <f t="shared" si="6"/>
        <v>9.1999999999999998E-2</v>
      </c>
      <c r="E12">
        <f t="shared" si="3"/>
        <v>4.5570000000000004</v>
      </c>
      <c r="F12">
        <f t="shared" si="4"/>
        <v>11.808140210067384</v>
      </c>
      <c r="G12" s="12">
        <f t="shared" si="5"/>
        <v>8.4042000000000003E-4</v>
      </c>
      <c r="K12">
        <v>4.5570000000000004</v>
      </c>
      <c r="L12">
        <v>7.5</v>
      </c>
      <c r="M12">
        <v>8.4000000000000005E-2</v>
      </c>
      <c r="N12">
        <v>11.814</v>
      </c>
      <c r="O12">
        <v>1E-3</v>
      </c>
    </row>
    <row r="13" spans="1:15" x14ac:dyDescent="0.25">
      <c r="A13">
        <f t="shared" si="0"/>
        <v>8.5</v>
      </c>
      <c r="B13">
        <f t="shared" si="1"/>
        <v>0.10199999999999999</v>
      </c>
      <c r="C13">
        <f t="shared" si="2"/>
        <v>5.4720000000000004</v>
      </c>
      <c r="D13">
        <f t="shared" si="6"/>
        <v>0.10999999999999999</v>
      </c>
      <c r="E13">
        <f t="shared" si="3"/>
        <v>5.4720000000000004</v>
      </c>
      <c r="F13">
        <f t="shared" si="4"/>
        <v>14.177734904809817</v>
      </c>
      <c r="G13" s="12">
        <f t="shared" si="5"/>
        <v>1.0048499999999998E-3</v>
      </c>
      <c r="K13">
        <v>5.4720000000000004</v>
      </c>
      <c r="L13">
        <v>8.5</v>
      </c>
      <c r="M13">
        <v>0.10199999999999999</v>
      </c>
      <c r="N13">
        <v>14.186999999999999</v>
      </c>
      <c r="O13">
        <v>1E-3</v>
      </c>
    </row>
    <row r="14" spans="1:15" x14ac:dyDescent="0.25">
      <c r="A14">
        <f t="shared" si="0"/>
        <v>9.5</v>
      </c>
      <c r="B14">
        <f t="shared" si="1"/>
        <v>0.121</v>
      </c>
      <c r="C14">
        <f t="shared" si="2"/>
        <v>6.36</v>
      </c>
      <c r="D14">
        <f t="shared" si="6"/>
        <v>0.129</v>
      </c>
      <c r="E14">
        <f t="shared" si="3"/>
        <v>6.36</v>
      </c>
      <c r="F14">
        <f t="shared" si="4"/>
        <v>16.476880538527499</v>
      </c>
      <c r="G14" s="12">
        <f t="shared" si="5"/>
        <v>1.1784149999999999E-3</v>
      </c>
      <c r="K14">
        <v>6.36</v>
      </c>
      <c r="L14">
        <v>9.5</v>
      </c>
      <c r="M14">
        <v>0.121</v>
      </c>
      <c r="N14">
        <v>16.489000000000001</v>
      </c>
      <c r="O14">
        <v>1E-3</v>
      </c>
    </row>
    <row r="15" spans="1:15" x14ac:dyDescent="0.25">
      <c r="A15">
        <f t="shared" si="0"/>
        <v>10.5</v>
      </c>
      <c r="B15">
        <f t="shared" si="1"/>
        <v>0.13900000000000001</v>
      </c>
      <c r="C15">
        <f t="shared" si="2"/>
        <v>7.282</v>
      </c>
      <c r="D15">
        <f t="shared" si="6"/>
        <v>0.14700000000000002</v>
      </c>
      <c r="E15">
        <f t="shared" si="3"/>
        <v>7.282</v>
      </c>
      <c r="F15">
        <f t="shared" si="4"/>
        <v>18.863792260620141</v>
      </c>
      <c r="G15" s="12">
        <f t="shared" si="5"/>
        <v>1.3428450000000001E-3</v>
      </c>
      <c r="K15">
        <v>7.282</v>
      </c>
      <c r="L15">
        <v>10.5</v>
      </c>
      <c r="M15">
        <v>0.13900000000000001</v>
      </c>
      <c r="N15">
        <v>18.88</v>
      </c>
      <c r="O15">
        <v>1E-3</v>
      </c>
    </row>
    <row r="16" spans="1:15" x14ac:dyDescent="0.25">
      <c r="A16">
        <f t="shared" si="0"/>
        <v>11.5</v>
      </c>
      <c r="B16">
        <f t="shared" si="1"/>
        <v>0.157</v>
      </c>
      <c r="C16">
        <f t="shared" si="2"/>
        <v>8.1920000000000002</v>
      </c>
      <c r="D16">
        <f t="shared" si="6"/>
        <v>0.16500000000000001</v>
      </c>
      <c r="E16">
        <f t="shared" si="3"/>
        <v>8.1920000000000002</v>
      </c>
      <c r="F16">
        <f t="shared" si="4"/>
        <v>21.219237802380324</v>
      </c>
      <c r="G16" s="12">
        <f t="shared" si="5"/>
        <v>1.5072749999999998E-3</v>
      </c>
      <c r="K16">
        <v>8.1920000000000002</v>
      </c>
      <c r="L16">
        <v>11.5</v>
      </c>
      <c r="M16">
        <v>0.157</v>
      </c>
      <c r="N16">
        <v>21.236999999999998</v>
      </c>
      <c r="O16">
        <v>1E-3</v>
      </c>
    </row>
    <row r="17" spans="1:15" x14ac:dyDescent="0.25">
      <c r="A17">
        <f t="shared" si="0"/>
        <v>12.5</v>
      </c>
      <c r="B17">
        <f t="shared" si="1"/>
        <v>0.17599999999999999</v>
      </c>
      <c r="C17">
        <f t="shared" si="2"/>
        <v>9.1280000000000001</v>
      </c>
      <c r="D17">
        <f t="shared" si="6"/>
        <v>0.184</v>
      </c>
      <c r="E17">
        <f t="shared" si="3"/>
        <v>9.1280000000000001</v>
      </c>
      <c r="F17">
        <f t="shared" si="4"/>
        <v>23.641551673323377</v>
      </c>
      <c r="G17" s="12">
        <f t="shared" si="5"/>
        <v>1.6808400000000001E-3</v>
      </c>
      <c r="K17">
        <v>9.1280000000000001</v>
      </c>
      <c r="L17">
        <v>12.5</v>
      </c>
      <c r="M17">
        <v>0.17599999999999999</v>
      </c>
      <c r="N17">
        <v>23.664999999999999</v>
      </c>
      <c r="O17">
        <v>2E-3</v>
      </c>
    </row>
    <row r="18" spans="1:15" x14ac:dyDescent="0.25">
      <c r="A18">
        <f t="shared" si="0"/>
        <v>13.5</v>
      </c>
      <c r="B18">
        <f t="shared" si="1"/>
        <v>0.19400000000000001</v>
      </c>
      <c r="C18">
        <f t="shared" si="2"/>
        <v>10.02</v>
      </c>
      <c r="D18">
        <f t="shared" si="6"/>
        <v>0.20200000000000001</v>
      </c>
      <c r="E18">
        <f t="shared" si="3"/>
        <v>10.02</v>
      </c>
      <c r="F18">
        <f t="shared" si="4"/>
        <v>25.949663946480449</v>
      </c>
      <c r="G18" s="12">
        <f t="shared" si="5"/>
        <v>1.8452700000000002E-3</v>
      </c>
      <c r="K18">
        <v>10.02</v>
      </c>
      <c r="L18">
        <v>13.5</v>
      </c>
      <c r="M18">
        <v>0.19400000000000001</v>
      </c>
      <c r="N18">
        <v>25.978999999999999</v>
      </c>
      <c r="O18">
        <v>2E-3</v>
      </c>
    </row>
    <row r="19" spans="1:15" x14ac:dyDescent="0.25">
      <c r="A19">
        <f t="shared" si="0"/>
        <v>14.5</v>
      </c>
      <c r="B19">
        <f t="shared" si="1"/>
        <v>0.21199999999999999</v>
      </c>
      <c r="C19">
        <f t="shared" si="2"/>
        <v>10.936999999999999</v>
      </c>
      <c r="D19">
        <f t="shared" si="6"/>
        <v>0.22</v>
      </c>
      <c r="E19">
        <f t="shared" si="3"/>
        <v>10.936999999999999</v>
      </c>
      <c r="F19">
        <f t="shared" si="4"/>
        <v>28.322197875049294</v>
      </c>
      <c r="G19" s="12">
        <f t="shared" si="5"/>
        <v>2.0097000000000001E-3</v>
      </c>
      <c r="K19">
        <v>10.936999999999999</v>
      </c>
      <c r="L19">
        <v>14.5</v>
      </c>
      <c r="M19">
        <v>0.21199999999999999</v>
      </c>
      <c r="N19">
        <v>28.356000000000002</v>
      </c>
      <c r="O19">
        <v>2E-3</v>
      </c>
    </row>
    <row r="20" spans="1:15" x14ac:dyDescent="0.25">
      <c r="A20">
        <f t="shared" si="0"/>
        <v>15.5</v>
      </c>
      <c r="B20">
        <f t="shared" si="1"/>
        <v>0.23100000000000001</v>
      </c>
      <c r="C20">
        <f t="shared" si="2"/>
        <v>11.86</v>
      </c>
      <c r="D20">
        <f t="shared" si="6"/>
        <v>0.23900000000000002</v>
      </c>
      <c r="E20">
        <f t="shared" si="3"/>
        <v>11.86</v>
      </c>
      <c r="F20">
        <f t="shared" si="4"/>
        <v>30.709824683230863</v>
      </c>
      <c r="G20" s="12">
        <f t="shared" si="5"/>
        <v>2.1832650000000002E-3</v>
      </c>
      <c r="K20">
        <v>11.86</v>
      </c>
      <c r="L20">
        <v>15.5</v>
      </c>
      <c r="M20">
        <v>0.23100000000000001</v>
      </c>
      <c r="N20">
        <v>30.748999999999999</v>
      </c>
      <c r="O20">
        <v>2E-3</v>
      </c>
    </row>
    <row r="21" spans="1:15" x14ac:dyDescent="0.25">
      <c r="A21">
        <f t="shared" si="0"/>
        <v>16.5</v>
      </c>
      <c r="B21">
        <f t="shared" si="1"/>
        <v>0.249</v>
      </c>
      <c r="C21">
        <f t="shared" si="2"/>
        <v>12.813000000000001</v>
      </c>
      <c r="D21">
        <f t="shared" si="6"/>
        <v>0.25700000000000001</v>
      </c>
      <c r="E21">
        <f t="shared" si="3"/>
        <v>12.813000000000001</v>
      </c>
      <c r="F21">
        <f t="shared" si="4"/>
        <v>33.174956701845772</v>
      </c>
      <c r="G21" s="12">
        <f t="shared" si="5"/>
        <v>2.3476949999999999E-3</v>
      </c>
      <c r="K21">
        <v>12.813000000000001</v>
      </c>
      <c r="L21">
        <v>16.5</v>
      </c>
      <c r="M21">
        <v>0.249</v>
      </c>
      <c r="N21">
        <v>33.219000000000001</v>
      </c>
      <c r="O21">
        <v>2E-3</v>
      </c>
    </row>
    <row r="22" spans="1:15" x14ac:dyDescent="0.25">
      <c r="A22">
        <f t="shared" si="0"/>
        <v>17.5</v>
      </c>
      <c r="B22">
        <f t="shared" si="1"/>
        <v>0.26700000000000002</v>
      </c>
      <c r="C22">
        <f t="shared" si="2"/>
        <v>13.721</v>
      </c>
      <c r="D22">
        <f t="shared" si="6"/>
        <v>0.27500000000000002</v>
      </c>
      <c r="E22">
        <f t="shared" si="3"/>
        <v>13.721</v>
      </c>
      <c r="F22">
        <f t="shared" si="4"/>
        <v>35.523295428509186</v>
      </c>
      <c r="G22" s="12">
        <f t="shared" si="5"/>
        <v>2.512125E-3</v>
      </c>
      <c r="K22">
        <v>13.721</v>
      </c>
      <c r="L22">
        <v>17.5</v>
      </c>
      <c r="M22">
        <v>0.26700000000000002</v>
      </c>
      <c r="N22">
        <v>35.573999999999998</v>
      </c>
      <c r="O22">
        <v>2E-3</v>
      </c>
    </row>
    <row r="23" spans="1:15" x14ac:dyDescent="0.25">
      <c r="A23">
        <f t="shared" si="0"/>
        <v>18.5</v>
      </c>
      <c r="B23">
        <f t="shared" si="1"/>
        <v>0.28599999999999998</v>
      </c>
      <c r="C23">
        <f t="shared" si="2"/>
        <v>14.657999999999999</v>
      </c>
      <c r="D23">
        <f t="shared" si="6"/>
        <v>0.29399999999999998</v>
      </c>
      <c r="E23">
        <f t="shared" si="3"/>
        <v>14.657999999999999</v>
      </c>
      <c r="F23">
        <f t="shared" si="4"/>
        <v>37.9463063524367</v>
      </c>
      <c r="G23" s="12">
        <f t="shared" si="5"/>
        <v>2.6856899999999993E-3</v>
      </c>
      <c r="K23">
        <v>14.657999999999999</v>
      </c>
      <c r="L23">
        <v>18.5</v>
      </c>
      <c r="M23">
        <v>0.28599999999999998</v>
      </c>
      <c r="N23">
        <v>38.000999999999998</v>
      </c>
      <c r="O23">
        <v>3.0000000000000001E-3</v>
      </c>
    </row>
    <row r="24" spans="1:15" x14ac:dyDescent="0.25">
      <c r="A24">
        <f t="shared" si="0"/>
        <v>19.5</v>
      </c>
      <c r="B24">
        <f t="shared" si="1"/>
        <v>0.30399999999999999</v>
      </c>
      <c r="C24">
        <f t="shared" si="2"/>
        <v>15.587999999999999</v>
      </c>
      <c r="D24">
        <f t="shared" si="6"/>
        <v>0.312</v>
      </c>
      <c r="E24">
        <f t="shared" si="3"/>
        <v>15.587999999999999</v>
      </c>
      <c r="F24">
        <f t="shared" si="4"/>
        <v>40.351092804596462</v>
      </c>
      <c r="G24" s="12">
        <f t="shared" si="5"/>
        <v>2.8501199999999998E-3</v>
      </c>
      <c r="K24">
        <v>15.587999999999999</v>
      </c>
      <c r="L24">
        <v>19.5</v>
      </c>
      <c r="M24">
        <v>0.30399999999999999</v>
      </c>
      <c r="N24">
        <v>40.414000000000001</v>
      </c>
      <c r="O24">
        <v>3.0000000000000001E-3</v>
      </c>
    </row>
    <row r="25" spans="1:15" x14ac:dyDescent="0.25">
      <c r="A25">
        <f t="shared" si="0"/>
        <v>20.5</v>
      </c>
      <c r="B25">
        <f t="shared" si="1"/>
        <v>0.32200000000000001</v>
      </c>
      <c r="C25">
        <f t="shared" si="2"/>
        <v>16.507000000000001</v>
      </c>
      <c r="D25">
        <f t="shared" si="6"/>
        <v>0.33</v>
      </c>
      <c r="E25">
        <f t="shared" si="3"/>
        <v>16.507000000000001</v>
      </c>
      <c r="F25">
        <f t="shared" si="4"/>
        <v>42.727179255467703</v>
      </c>
      <c r="G25" s="12">
        <f t="shared" si="5"/>
        <v>3.0145499999999995E-3</v>
      </c>
      <c r="K25">
        <v>16.507000000000001</v>
      </c>
      <c r="L25">
        <v>20.5</v>
      </c>
      <c r="M25">
        <v>0.32200000000000001</v>
      </c>
      <c r="N25">
        <v>42.796999999999997</v>
      </c>
      <c r="O25">
        <v>3.0000000000000001E-3</v>
      </c>
    </row>
    <row r="26" spans="1:15" x14ac:dyDescent="0.25">
      <c r="A26">
        <f t="shared" si="0"/>
        <v>21.5</v>
      </c>
      <c r="B26">
        <f t="shared" si="1"/>
        <v>0.34100000000000003</v>
      </c>
      <c r="C26">
        <f t="shared" si="2"/>
        <v>17.43</v>
      </c>
      <c r="D26">
        <f t="shared" si="6"/>
        <v>0.34900000000000003</v>
      </c>
      <c r="E26">
        <f t="shared" si="3"/>
        <v>17.43</v>
      </c>
      <c r="F26">
        <f t="shared" si="4"/>
        <v>45.113255593185556</v>
      </c>
      <c r="G26" s="12">
        <f t="shared" si="5"/>
        <v>3.188115E-3</v>
      </c>
      <c r="K26">
        <v>17.43</v>
      </c>
      <c r="L26">
        <v>21.5</v>
      </c>
      <c r="M26">
        <v>0.34100000000000003</v>
      </c>
      <c r="N26">
        <v>45.189</v>
      </c>
      <c r="O26">
        <v>3.0000000000000001E-3</v>
      </c>
    </row>
    <row r="27" spans="1:15" x14ac:dyDescent="0.25">
      <c r="A27">
        <f t="shared" si="0"/>
        <v>22.5</v>
      </c>
      <c r="B27">
        <f t="shared" si="1"/>
        <v>0.35899999999999999</v>
      </c>
      <c r="C27">
        <f t="shared" si="2"/>
        <v>18.356999999999999</v>
      </c>
      <c r="D27">
        <f t="shared" si="6"/>
        <v>0.36699999999999999</v>
      </c>
      <c r="E27">
        <f t="shared" si="3"/>
        <v>18.356999999999999</v>
      </c>
      <c r="F27">
        <f t="shared" si="4"/>
        <v>47.509649520302162</v>
      </c>
      <c r="G27" s="12">
        <f t="shared" si="5"/>
        <v>3.3525450000000002E-3</v>
      </c>
      <c r="K27">
        <v>18.356999999999999</v>
      </c>
      <c r="L27">
        <v>22.5</v>
      </c>
      <c r="M27">
        <v>0.35899999999999999</v>
      </c>
      <c r="N27">
        <v>47.591999999999999</v>
      </c>
      <c r="O27">
        <v>3.0000000000000001E-3</v>
      </c>
    </row>
    <row r="28" spans="1:15" x14ac:dyDescent="0.25">
      <c r="A28">
        <f t="shared" si="0"/>
        <v>23.5</v>
      </c>
      <c r="B28">
        <f t="shared" si="1"/>
        <v>0.377</v>
      </c>
      <c r="C28">
        <f t="shared" si="2"/>
        <v>19.311</v>
      </c>
      <c r="D28">
        <f t="shared" si="6"/>
        <v>0.38500000000000001</v>
      </c>
      <c r="E28">
        <f t="shared" si="3"/>
        <v>19.311</v>
      </c>
      <c r="F28">
        <f t="shared" si="4"/>
        <v>49.975744766427916</v>
      </c>
      <c r="G28" s="12">
        <f t="shared" si="5"/>
        <v>3.5169749999999999E-3</v>
      </c>
      <c r="K28">
        <v>19.311</v>
      </c>
      <c r="L28">
        <v>23.5</v>
      </c>
      <c r="M28">
        <v>0.377</v>
      </c>
      <c r="N28">
        <v>50.064</v>
      </c>
      <c r="O28">
        <v>3.0000000000000001E-3</v>
      </c>
    </row>
    <row r="29" spans="1:15" x14ac:dyDescent="0.25">
      <c r="A29">
        <f t="shared" si="0"/>
        <v>24.5</v>
      </c>
      <c r="B29">
        <f t="shared" si="1"/>
        <v>0.39600000000000002</v>
      </c>
      <c r="C29">
        <f t="shared" si="2"/>
        <v>20.247</v>
      </c>
      <c r="D29">
        <f t="shared" si="6"/>
        <v>0.40400000000000003</v>
      </c>
      <c r="E29">
        <f t="shared" si="3"/>
        <v>20.247</v>
      </c>
      <c r="F29">
        <f t="shared" si="4"/>
        <v>52.394935380216296</v>
      </c>
      <c r="G29" s="12">
        <f t="shared" si="5"/>
        <v>3.6905400000000004E-3</v>
      </c>
      <c r="K29">
        <v>20.247</v>
      </c>
      <c r="L29">
        <v>24.5</v>
      </c>
      <c r="M29">
        <v>0.39600000000000002</v>
      </c>
      <c r="N29">
        <v>52.491999999999997</v>
      </c>
      <c r="O29">
        <v>4.0000000000000001E-3</v>
      </c>
    </row>
    <row r="30" spans="1:15" x14ac:dyDescent="0.25">
      <c r="A30">
        <f t="shared" si="0"/>
        <v>25.5</v>
      </c>
      <c r="B30">
        <f t="shared" si="1"/>
        <v>0.41399999999999998</v>
      </c>
      <c r="C30">
        <f t="shared" si="2"/>
        <v>21.166</v>
      </c>
      <c r="D30">
        <f t="shared" si="6"/>
        <v>0.42199999999999999</v>
      </c>
      <c r="E30">
        <f t="shared" si="3"/>
        <v>21.166</v>
      </c>
      <c r="F30">
        <f t="shared" si="4"/>
        <v>54.770156360567036</v>
      </c>
      <c r="G30" s="12">
        <f t="shared" si="5"/>
        <v>3.8549699999999997E-3</v>
      </c>
      <c r="K30" s="3">
        <v>21.166</v>
      </c>
      <c r="L30" s="3">
        <v>25.5</v>
      </c>
      <c r="M30" s="3">
        <v>0.41399999999999998</v>
      </c>
      <c r="N30" s="3">
        <v>54.872999999999998</v>
      </c>
      <c r="O30" s="3">
        <v>4.0000000000000001E-3</v>
      </c>
    </row>
    <row r="31" spans="1:15" x14ac:dyDescent="0.25">
      <c r="A31">
        <f t="shared" si="0"/>
        <v>26.5</v>
      </c>
      <c r="B31">
        <f t="shared" si="1"/>
        <v>0.432</v>
      </c>
      <c r="C31">
        <f t="shared" si="2"/>
        <v>22.091999999999999</v>
      </c>
      <c r="D31">
        <f t="shared" si="6"/>
        <v>0.44</v>
      </c>
      <c r="E31">
        <f t="shared" si="3"/>
        <v>22.091999999999999</v>
      </c>
      <c r="F31">
        <f t="shared" si="4"/>
        <v>57.163372402468724</v>
      </c>
      <c r="G31" s="12">
        <f t="shared" si="5"/>
        <v>4.0194000000000002E-3</v>
      </c>
      <c r="K31">
        <v>22.091999999999999</v>
      </c>
      <c r="L31">
        <v>26.5</v>
      </c>
      <c r="M31">
        <v>0.432</v>
      </c>
      <c r="N31">
        <v>57.276000000000003</v>
      </c>
      <c r="O31">
        <v>4.0000000000000001E-3</v>
      </c>
    </row>
    <row r="32" spans="1:15" x14ac:dyDescent="0.25">
      <c r="A32">
        <f t="shared" si="0"/>
        <v>27.5</v>
      </c>
      <c r="B32">
        <f t="shared" si="1"/>
        <v>0.45100000000000001</v>
      </c>
      <c r="C32">
        <f t="shared" si="2"/>
        <v>23.035</v>
      </c>
      <c r="D32">
        <f t="shared" si="6"/>
        <v>0.45900000000000002</v>
      </c>
      <c r="E32">
        <f t="shared" si="3"/>
        <v>23.035</v>
      </c>
      <c r="F32">
        <f t="shared" si="4"/>
        <v>59.600313749509894</v>
      </c>
      <c r="G32" s="12">
        <f t="shared" si="5"/>
        <v>4.1929649999999999E-3</v>
      </c>
      <c r="K32">
        <v>23.035</v>
      </c>
      <c r="L32">
        <v>27.5</v>
      </c>
      <c r="M32">
        <v>0.45100000000000001</v>
      </c>
      <c r="N32">
        <v>59.720999999999997</v>
      </c>
      <c r="O32">
        <v>4.0000000000000001E-3</v>
      </c>
    </row>
    <row r="33" spans="1:15" x14ac:dyDescent="0.25">
      <c r="A33">
        <f t="shared" si="0"/>
        <v>28.5</v>
      </c>
      <c r="B33">
        <f t="shared" si="1"/>
        <v>0.46899999999999997</v>
      </c>
      <c r="C33">
        <f t="shared" si="2"/>
        <v>23.978000000000002</v>
      </c>
      <c r="D33">
        <f t="shared" si="6"/>
        <v>0.47699999999999998</v>
      </c>
      <c r="E33">
        <f t="shared" si="3"/>
        <v>23.978000000000002</v>
      </c>
      <c r="F33">
        <f t="shared" si="4"/>
        <v>62.037326785404474</v>
      </c>
      <c r="G33" s="12">
        <f t="shared" si="5"/>
        <v>4.357395E-3</v>
      </c>
      <c r="K33">
        <v>23.978000000000002</v>
      </c>
      <c r="L33">
        <v>28.5</v>
      </c>
      <c r="M33">
        <v>0.46899999999999997</v>
      </c>
      <c r="N33">
        <v>62.164999999999999</v>
      </c>
      <c r="O33">
        <v>4.0000000000000001E-3</v>
      </c>
    </row>
    <row r="34" spans="1:15" x14ac:dyDescent="0.25">
      <c r="A34">
        <f t="shared" si="0"/>
        <v>29.5</v>
      </c>
      <c r="B34">
        <f t="shared" si="1"/>
        <v>0.48699999999999999</v>
      </c>
      <c r="C34">
        <f t="shared" si="2"/>
        <v>24.891999999999999</v>
      </c>
      <c r="D34">
        <f t="shared" si="6"/>
        <v>0.495</v>
      </c>
      <c r="E34">
        <f t="shared" si="3"/>
        <v>24.891999999999999</v>
      </c>
      <c r="F34">
        <f t="shared" si="4"/>
        <v>64.399242510569451</v>
      </c>
      <c r="G34" s="12">
        <f t="shared" si="5"/>
        <v>4.5218249999999993E-3</v>
      </c>
      <c r="K34">
        <v>24.891999999999999</v>
      </c>
      <c r="L34">
        <v>29.5</v>
      </c>
      <c r="M34">
        <v>0.48699999999999999</v>
      </c>
      <c r="N34">
        <v>64.534000000000006</v>
      </c>
      <c r="O34">
        <v>4.0000000000000001E-3</v>
      </c>
    </row>
    <row r="35" spans="1:15" x14ac:dyDescent="0.25">
      <c r="A35">
        <f t="shared" si="0"/>
        <v>30.5</v>
      </c>
      <c r="B35">
        <f t="shared" si="1"/>
        <v>0.50600000000000001</v>
      </c>
      <c r="C35">
        <f t="shared" si="2"/>
        <v>25.824999999999999</v>
      </c>
      <c r="D35">
        <f t="shared" si="6"/>
        <v>0.51400000000000001</v>
      </c>
      <c r="E35">
        <f t="shared" si="3"/>
        <v>25.824999999999999</v>
      </c>
      <c r="F35">
        <f t="shared" si="4"/>
        <v>66.810116076198923</v>
      </c>
      <c r="G35" s="12">
        <f t="shared" si="5"/>
        <v>4.6953899999999998E-3</v>
      </c>
      <c r="K35">
        <v>25.824999999999999</v>
      </c>
      <c r="L35">
        <v>30.5</v>
      </c>
      <c r="M35">
        <v>0.50600000000000001</v>
      </c>
      <c r="N35">
        <v>66.951999999999998</v>
      </c>
      <c r="O35">
        <v>5.0000000000000001E-3</v>
      </c>
    </row>
    <row r="36" spans="1:15" x14ac:dyDescent="0.25">
      <c r="A36">
        <f t="shared" si="0"/>
        <v>31.5</v>
      </c>
      <c r="B36">
        <f t="shared" si="1"/>
        <v>0.52400000000000002</v>
      </c>
      <c r="C36">
        <f t="shared" si="2"/>
        <v>26.742999999999999</v>
      </c>
      <c r="D36">
        <f t="shared" si="6"/>
        <v>0.53200000000000003</v>
      </c>
      <c r="E36">
        <f t="shared" si="3"/>
        <v>26.742999999999999</v>
      </c>
      <c r="F36">
        <f t="shared" si="4"/>
        <v>69.182306933148581</v>
      </c>
      <c r="G36" s="12">
        <f t="shared" si="5"/>
        <v>4.8598199999999999E-3</v>
      </c>
      <c r="K36">
        <v>26.742999999999999</v>
      </c>
      <c r="L36">
        <v>31.5</v>
      </c>
      <c r="M36">
        <v>0.52400000000000002</v>
      </c>
      <c r="N36">
        <v>69.334999999999994</v>
      </c>
      <c r="O36">
        <v>5.0000000000000001E-3</v>
      </c>
    </row>
    <row r="37" spans="1:15" x14ac:dyDescent="0.25">
      <c r="A37">
        <f t="shared" si="0"/>
        <v>32.5</v>
      </c>
      <c r="B37">
        <f t="shared" si="1"/>
        <v>0.54200000000000004</v>
      </c>
      <c r="C37">
        <f t="shared" si="2"/>
        <v>27.675999999999998</v>
      </c>
      <c r="D37">
        <f t="shared" si="6"/>
        <v>0.55000000000000004</v>
      </c>
      <c r="E37">
        <f t="shared" si="3"/>
        <v>27.675999999999998</v>
      </c>
      <c r="F37">
        <f t="shared" si="4"/>
        <v>71.593288891595549</v>
      </c>
      <c r="G37" s="12">
        <f t="shared" si="5"/>
        <v>5.0242500000000001E-3</v>
      </c>
      <c r="K37">
        <v>27.675999999999998</v>
      </c>
      <c r="L37">
        <v>32.5</v>
      </c>
      <c r="M37">
        <v>0.54200000000000004</v>
      </c>
      <c r="N37">
        <v>71.753</v>
      </c>
      <c r="O37">
        <v>5.0000000000000001E-3</v>
      </c>
    </row>
    <row r="38" spans="1:15" x14ac:dyDescent="0.25">
      <c r="A38">
        <f t="shared" si="0"/>
        <v>33.5</v>
      </c>
      <c r="B38">
        <f t="shared" si="1"/>
        <v>0.56100000000000005</v>
      </c>
      <c r="C38">
        <f t="shared" si="2"/>
        <v>28.591000000000001</v>
      </c>
      <c r="D38">
        <f t="shared" si="6"/>
        <v>0.56900000000000006</v>
      </c>
      <c r="E38">
        <f t="shared" ref="E38:E68" si="7">ABS(C38)</f>
        <v>28.591000000000001</v>
      </c>
      <c r="F38">
        <f t="shared" si="4"/>
        <v>73.957577262513638</v>
      </c>
      <c r="G38" s="12">
        <f t="shared" ref="G38:G68" si="8">6*D38*$C$3/$E$3^2</f>
        <v>5.1978150000000015E-3</v>
      </c>
      <c r="K38">
        <v>28.591000000000001</v>
      </c>
      <c r="L38">
        <v>33.5</v>
      </c>
      <c r="M38">
        <v>0.56100000000000005</v>
      </c>
      <c r="N38">
        <v>74.123000000000005</v>
      </c>
      <c r="O38">
        <v>5.0000000000000001E-3</v>
      </c>
    </row>
    <row r="39" spans="1:15" x14ac:dyDescent="0.25">
      <c r="A39">
        <f t="shared" ref="A39:A68" si="9">L39</f>
        <v>34.5</v>
      </c>
      <c r="B39">
        <f t="shared" ref="B39:B68" si="10">M39</f>
        <v>0.57899999999999996</v>
      </c>
      <c r="C39">
        <f t="shared" ref="C39:C68" si="11">K39</f>
        <v>29.518000000000001</v>
      </c>
      <c r="D39">
        <f t="shared" si="6"/>
        <v>0.58699999999999997</v>
      </c>
      <c r="E39">
        <f t="shared" si="7"/>
        <v>29.518000000000001</v>
      </c>
      <c r="F39">
        <f t="shared" ref="F39:F68" si="12">(3*E39*$E$3/(2*$B$3*$C$3^2))*(1+6*(D39/$E$3)^2-4*($C$3/$E$3)*(D39/$E$3))</f>
        <v>76.353070775792332</v>
      </c>
      <c r="G39" s="12">
        <f t="shared" si="8"/>
        <v>5.3622449999999999E-3</v>
      </c>
      <c r="K39">
        <v>29.518000000000001</v>
      </c>
      <c r="L39">
        <v>34.5</v>
      </c>
      <c r="M39">
        <v>0.57899999999999996</v>
      </c>
      <c r="N39">
        <v>76.527000000000001</v>
      </c>
      <c r="O39">
        <v>5.0000000000000001E-3</v>
      </c>
    </row>
    <row r="40" spans="1:15" x14ac:dyDescent="0.25">
      <c r="A40">
        <f t="shared" si="9"/>
        <v>35.5</v>
      </c>
      <c r="B40">
        <f t="shared" si="10"/>
        <v>0.59699999999999998</v>
      </c>
      <c r="C40">
        <f t="shared" si="11"/>
        <v>30.399000000000001</v>
      </c>
      <c r="D40">
        <f t="shared" ref="D40:D68" si="13">B40-$B$7</f>
        <v>0.60499999999999998</v>
      </c>
      <c r="E40">
        <f t="shared" si="7"/>
        <v>30.399000000000001</v>
      </c>
      <c r="F40">
        <f t="shared" si="12"/>
        <v>78.629621303620127</v>
      </c>
      <c r="G40" s="12">
        <f t="shared" si="8"/>
        <v>5.526675E-3</v>
      </c>
      <c r="K40">
        <v>30.399000000000001</v>
      </c>
      <c r="L40">
        <v>35.5</v>
      </c>
      <c r="M40">
        <v>0.59699999999999998</v>
      </c>
      <c r="N40">
        <v>78.811000000000007</v>
      </c>
      <c r="O40">
        <v>5.0000000000000001E-3</v>
      </c>
    </row>
    <row r="41" spans="1:15" x14ac:dyDescent="0.25">
      <c r="A41">
        <f t="shared" si="9"/>
        <v>36.5</v>
      </c>
      <c r="B41">
        <f t="shared" si="10"/>
        <v>0.61599999999999999</v>
      </c>
      <c r="C41">
        <f t="shared" si="11"/>
        <v>31.326000000000001</v>
      </c>
      <c r="D41">
        <f t="shared" si="13"/>
        <v>0.624</v>
      </c>
      <c r="E41">
        <f t="shared" si="7"/>
        <v>31.326000000000001</v>
      </c>
      <c r="F41">
        <f t="shared" si="12"/>
        <v>81.02510062837905</v>
      </c>
      <c r="G41" s="12">
        <f t="shared" si="8"/>
        <v>5.7002399999999996E-3</v>
      </c>
      <c r="K41">
        <v>31.326000000000001</v>
      </c>
      <c r="L41">
        <v>36.5</v>
      </c>
      <c r="M41">
        <v>0.61599999999999999</v>
      </c>
      <c r="N41">
        <v>81.215000000000003</v>
      </c>
      <c r="O41">
        <v>6.0000000000000001E-3</v>
      </c>
    </row>
    <row r="42" spans="1:15" x14ac:dyDescent="0.25">
      <c r="A42">
        <f t="shared" si="9"/>
        <v>37.5</v>
      </c>
      <c r="B42">
        <f t="shared" si="10"/>
        <v>0.63400000000000001</v>
      </c>
      <c r="C42">
        <f t="shared" si="11"/>
        <v>32.234999999999999</v>
      </c>
      <c r="D42">
        <f t="shared" si="13"/>
        <v>0.64200000000000002</v>
      </c>
      <c r="E42">
        <f t="shared" si="7"/>
        <v>32.234999999999999</v>
      </c>
      <c r="F42">
        <f t="shared" si="12"/>
        <v>83.374221270084462</v>
      </c>
      <c r="G42" s="12">
        <f t="shared" si="8"/>
        <v>5.8646700000000006E-3</v>
      </c>
      <c r="K42">
        <v>32.234999999999999</v>
      </c>
      <c r="L42">
        <v>37.5</v>
      </c>
      <c r="M42">
        <v>0.63400000000000001</v>
      </c>
      <c r="N42">
        <v>83.570999999999998</v>
      </c>
      <c r="O42">
        <v>6.0000000000000001E-3</v>
      </c>
    </row>
    <row r="43" spans="1:15" x14ac:dyDescent="0.25">
      <c r="A43">
        <f t="shared" si="9"/>
        <v>38.5</v>
      </c>
      <c r="B43">
        <f t="shared" si="10"/>
        <v>0.65200000000000002</v>
      </c>
      <c r="C43">
        <f t="shared" si="11"/>
        <v>33.118000000000002</v>
      </c>
      <c r="D43">
        <f t="shared" si="13"/>
        <v>0.66</v>
      </c>
      <c r="E43">
        <f t="shared" si="7"/>
        <v>33.118000000000002</v>
      </c>
      <c r="F43">
        <f t="shared" si="12"/>
        <v>85.656190581449238</v>
      </c>
      <c r="G43" s="12">
        <f t="shared" si="8"/>
        <v>6.029099999999999E-3</v>
      </c>
      <c r="K43">
        <v>33.118000000000002</v>
      </c>
      <c r="L43">
        <v>38.5</v>
      </c>
      <c r="M43">
        <v>0.65200000000000002</v>
      </c>
      <c r="N43">
        <v>85.86</v>
      </c>
      <c r="O43">
        <v>6.0000000000000001E-3</v>
      </c>
    </row>
    <row r="44" spans="1:15" x14ac:dyDescent="0.25">
      <c r="A44">
        <f t="shared" si="9"/>
        <v>39.5</v>
      </c>
      <c r="B44">
        <f t="shared" si="10"/>
        <v>0.67100000000000004</v>
      </c>
      <c r="C44">
        <f t="shared" si="11"/>
        <v>33.988</v>
      </c>
      <c r="D44">
        <f t="shared" si="13"/>
        <v>0.67900000000000005</v>
      </c>
      <c r="E44">
        <f t="shared" si="7"/>
        <v>33.988</v>
      </c>
      <c r="F44">
        <f t="shared" si="12"/>
        <v>87.904563888663333</v>
      </c>
      <c r="G44" s="12">
        <f t="shared" si="8"/>
        <v>6.2026649999999996E-3</v>
      </c>
      <c r="K44">
        <v>33.988</v>
      </c>
      <c r="L44">
        <v>39.5</v>
      </c>
      <c r="M44">
        <v>0.67100000000000004</v>
      </c>
      <c r="N44">
        <v>88.117000000000004</v>
      </c>
      <c r="O44">
        <v>6.0000000000000001E-3</v>
      </c>
    </row>
    <row r="45" spans="1:15" x14ac:dyDescent="0.25">
      <c r="A45">
        <f t="shared" si="9"/>
        <v>40.5</v>
      </c>
      <c r="B45">
        <f t="shared" si="10"/>
        <v>0.68899999999999995</v>
      </c>
      <c r="C45">
        <f t="shared" si="11"/>
        <v>34.860999999999997</v>
      </c>
      <c r="D45">
        <f t="shared" si="13"/>
        <v>0.69699999999999995</v>
      </c>
      <c r="E45">
        <f t="shared" si="7"/>
        <v>34.860999999999997</v>
      </c>
      <c r="F45">
        <f t="shared" si="12"/>
        <v>90.160926775545562</v>
      </c>
      <c r="G45" s="12">
        <f t="shared" si="8"/>
        <v>6.3670949999999997E-3</v>
      </c>
      <c r="K45">
        <v>34.860999999999997</v>
      </c>
      <c r="L45">
        <v>40.5</v>
      </c>
      <c r="M45">
        <v>0.68899999999999995</v>
      </c>
      <c r="N45">
        <v>90.381</v>
      </c>
      <c r="O45">
        <v>6.0000000000000001E-3</v>
      </c>
    </row>
    <row r="46" spans="1:15" x14ac:dyDescent="0.25">
      <c r="A46">
        <f t="shared" si="9"/>
        <v>41.5</v>
      </c>
      <c r="B46">
        <f t="shared" si="10"/>
        <v>0.70699999999999996</v>
      </c>
      <c r="C46">
        <f t="shared" si="11"/>
        <v>35.75</v>
      </c>
      <c r="D46">
        <f t="shared" si="13"/>
        <v>0.71499999999999997</v>
      </c>
      <c r="E46">
        <f t="shared" si="7"/>
        <v>35.75</v>
      </c>
      <c r="F46">
        <f t="shared" si="12"/>
        <v>92.45881918029302</v>
      </c>
      <c r="G46" s="12">
        <f t="shared" si="8"/>
        <v>6.5315249999999998E-3</v>
      </c>
      <c r="K46">
        <v>35.75</v>
      </c>
      <c r="L46">
        <v>41.5</v>
      </c>
      <c r="M46">
        <v>0.70699999999999996</v>
      </c>
      <c r="N46">
        <v>92.685000000000002</v>
      </c>
      <c r="O46">
        <v>6.0000000000000001E-3</v>
      </c>
    </row>
    <row r="47" spans="1:15" x14ac:dyDescent="0.25">
      <c r="A47">
        <f t="shared" si="9"/>
        <v>42.5</v>
      </c>
      <c r="B47">
        <f t="shared" si="10"/>
        <v>0.72599999999999998</v>
      </c>
      <c r="C47">
        <f t="shared" si="11"/>
        <v>36.61</v>
      </c>
      <c r="D47">
        <f t="shared" si="13"/>
        <v>0.73399999999999999</v>
      </c>
      <c r="E47">
        <f t="shared" si="7"/>
        <v>36.61</v>
      </c>
      <c r="F47">
        <f t="shared" si="12"/>
        <v>94.681819898871794</v>
      </c>
      <c r="G47" s="12">
        <f t="shared" si="8"/>
        <v>6.7050900000000004E-3</v>
      </c>
      <c r="K47">
        <v>36.61</v>
      </c>
      <c r="L47">
        <v>42.5</v>
      </c>
      <c r="M47">
        <v>0.72599999999999998</v>
      </c>
      <c r="N47">
        <v>94.914000000000001</v>
      </c>
      <c r="O47">
        <v>7.0000000000000001E-3</v>
      </c>
    </row>
    <row r="48" spans="1:15" x14ac:dyDescent="0.25">
      <c r="A48">
        <f t="shared" si="9"/>
        <v>43.5</v>
      </c>
      <c r="B48">
        <f t="shared" si="10"/>
        <v>0.74399999999999999</v>
      </c>
      <c r="C48">
        <f t="shared" si="11"/>
        <v>37.472999999999999</v>
      </c>
      <c r="D48">
        <f t="shared" si="13"/>
        <v>0.752</v>
      </c>
      <c r="E48">
        <f t="shared" si="7"/>
        <v>37.472999999999999</v>
      </c>
      <c r="F48">
        <f t="shared" si="12"/>
        <v>96.912829996683598</v>
      </c>
      <c r="G48" s="12">
        <f t="shared" si="8"/>
        <v>6.8695200000000005E-3</v>
      </c>
      <c r="K48">
        <v>37.472999999999999</v>
      </c>
      <c r="L48">
        <v>43.5</v>
      </c>
      <c r="M48">
        <v>0.74399999999999999</v>
      </c>
      <c r="N48">
        <v>97.152000000000001</v>
      </c>
      <c r="O48">
        <v>7.0000000000000001E-3</v>
      </c>
    </row>
    <row r="49" spans="1:15" x14ac:dyDescent="0.25">
      <c r="A49">
        <f t="shared" si="9"/>
        <v>44.5</v>
      </c>
      <c r="B49">
        <f t="shared" si="10"/>
        <v>0.76200000000000001</v>
      </c>
      <c r="C49">
        <f t="shared" si="11"/>
        <v>38.31</v>
      </c>
      <c r="D49">
        <f t="shared" si="13"/>
        <v>0.77</v>
      </c>
      <c r="E49">
        <f t="shared" si="7"/>
        <v>38.31</v>
      </c>
      <c r="F49">
        <f t="shared" si="12"/>
        <v>99.076799082273567</v>
      </c>
      <c r="G49" s="12">
        <f t="shared" si="8"/>
        <v>7.0339499999999998E-3</v>
      </c>
      <c r="K49">
        <v>38.31</v>
      </c>
      <c r="L49">
        <v>44.5</v>
      </c>
      <c r="M49">
        <v>0.76200000000000001</v>
      </c>
      <c r="N49">
        <v>99.320999999999998</v>
      </c>
      <c r="O49">
        <v>7.0000000000000001E-3</v>
      </c>
    </row>
    <row r="50" spans="1:15" x14ac:dyDescent="0.25">
      <c r="A50">
        <f t="shared" si="9"/>
        <v>45.5</v>
      </c>
      <c r="B50">
        <f t="shared" si="10"/>
        <v>0.78100000000000003</v>
      </c>
      <c r="C50">
        <f t="shared" si="11"/>
        <v>39.154000000000003</v>
      </c>
      <c r="D50">
        <f t="shared" si="13"/>
        <v>0.78900000000000003</v>
      </c>
      <c r="E50">
        <f t="shared" si="7"/>
        <v>39.154000000000003</v>
      </c>
      <c r="F50">
        <f t="shared" si="12"/>
        <v>101.25907024445615</v>
      </c>
      <c r="G50" s="12">
        <f t="shared" si="8"/>
        <v>7.2075150000000003E-3</v>
      </c>
      <c r="K50">
        <v>39.154000000000003</v>
      </c>
      <c r="L50">
        <v>45.5</v>
      </c>
      <c r="M50">
        <v>0.78100000000000003</v>
      </c>
      <c r="N50">
        <v>101.509</v>
      </c>
      <c r="O50">
        <v>7.0000000000000001E-3</v>
      </c>
    </row>
    <row r="51" spans="1:15" x14ac:dyDescent="0.25">
      <c r="A51">
        <f t="shared" si="9"/>
        <v>46.5</v>
      </c>
      <c r="B51">
        <f t="shared" si="10"/>
        <v>0.79900000000000004</v>
      </c>
      <c r="C51">
        <f t="shared" si="11"/>
        <v>40.018000000000001</v>
      </c>
      <c r="D51">
        <f t="shared" si="13"/>
        <v>0.80700000000000005</v>
      </c>
      <c r="E51">
        <f t="shared" si="7"/>
        <v>40.018000000000001</v>
      </c>
      <c r="F51">
        <f t="shared" si="12"/>
        <v>103.49332879001284</v>
      </c>
      <c r="G51" s="12">
        <f t="shared" si="8"/>
        <v>7.3719450000000013E-3</v>
      </c>
      <c r="K51">
        <v>40.018000000000001</v>
      </c>
      <c r="L51">
        <v>46.5</v>
      </c>
      <c r="M51">
        <v>0.79900000000000004</v>
      </c>
      <c r="N51">
        <v>103.751</v>
      </c>
      <c r="O51">
        <v>7.0000000000000001E-3</v>
      </c>
    </row>
    <row r="52" spans="1:15" x14ac:dyDescent="0.25">
      <c r="A52">
        <f t="shared" si="9"/>
        <v>47.5</v>
      </c>
      <c r="B52">
        <f t="shared" si="10"/>
        <v>0.81699999999999995</v>
      </c>
      <c r="C52">
        <f t="shared" si="11"/>
        <v>40.856000000000002</v>
      </c>
      <c r="D52">
        <f t="shared" si="13"/>
        <v>0.82499999999999996</v>
      </c>
      <c r="E52">
        <f t="shared" si="7"/>
        <v>40.856000000000002</v>
      </c>
      <c r="F52">
        <f t="shared" si="12"/>
        <v>105.66059598177668</v>
      </c>
      <c r="G52" s="12">
        <f t="shared" si="8"/>
        <v>7.5363749999999988E-3</v>
      </c>
      <c r="K52">
        <v>40.856000000000002</v>
      </c>
      <c r="L52">
        <v>47.5</v>
      </c>
      <c r="M52">
        <v>0.81699999999999995</v>
      </c>
      <c r="N52">
        <v>105.922</v>
      </c>
      <c r="O52">
        <v>7.0000000000000001E-3</v>
      </c>
    </row>
    <row r="53" spans="1:15" x14ac:dyDescent="0.25">
      <c r="A53">
        <f t="shared" si="9"/>
        <v>48.5</v>
      </c>
      <c r="B53">
        <f t="shared" si="10"/>
        <v>0.83599999999999997</v>
      </c>
      <c r="C53">
        <f t="shared" si="11"/>
        <v>41.697000000000003</v>
      </c>
      <c r="D53">
        <f t="shared" si="13"/>
        <v>0.84399999999999997</v>
      </c>
      <c r="E53">
        <f t="shared" si="7"/>
        <v>41.697000000000003</v>
      </c>
      <c r="F53">
        <f t="shared" si="12"/>
        <v>107.83591226571122</v>
      </c>
      <c r="G53" s="12">
        <f t="shared" si="8"/>
        <v>7.7099399999999993E-3</v>
      </c>
      <c r="K53">
        <v>41.697000000000003</v>
      </c>
      <c r="L53">
        <v>48.5</v>
      </c>
      <c r="M53">
        <v>0.83599999999999997</v>
      </c>
      <c r="N53">
        <v>108.10299999999999</v>
      </c>
      <c r="O53">
        <v>8.0000000000000002E-3</v>
      </c>
    </row>
    <row r="54" spans="1:15" x14ac:dyDescent="0.25">
      <c r="A54">
        <f t="shared" si="9"/>
        <v>49.5</v>
      </c>
      <c r="B54">
        <f t="shared" si="10"/>
        <v>0.85399999999999998</v>
      </c>
      <c r="C54">
        <f t="shared" si="11"/>
        <v>42.531999999999996</v>
      </c>
      <c r="D54">
        <f t="shared" si="13"/>
        <v>0.86199999999999999</v>
      </c>
      <c r="E54">
        <f t="shared" si="7"/>
        <v>42.531999999999996</v>
      </c>
      <c r="F54">
        <f t="shared" si="12"/>
        <v>109.9959821920384</v>
      </c>
      <c r="G54" s="12">
        <f t="shared" si="8"/>
        <v>7.8743699999999986E-3</v>
      </c>
      <c r="K54">
        <v>42.531999999999996</v>
      </c>
      <c r="L54">
        <v>49.5</v>
      </c>
      <c r="M54">
        <v>0.85399999999999998</v>
      </c>
      <c r="N54">
        <v>110.26600000000001</v>
      </c>
      <c r="O54">
        <v>8.0000000000000002E-3</v>
      </c>
    </row>
    <row r="55" spans="1:15" x14ac:dyDescent="0.25">
      <c r="A55">
        <f t="shared" si="9"/>
        <v>50.5</v>
      </c>
      <c r="B55">
        <f t="shared" si="10"/>
        <v>0.872</v>
      </c>
      <c r="C55">
        <f t="shared" si="11"/>
        <v>43.344000000000001</v>
      </c>
      <c r="D55">
        <f t="shared" si="13"/>
        <v>0.88</v>
      </c>
      <c r="E55">
        <f t="shared" si="7"/>
        <v>43.344000000000001</v>
      </c>
      <c r="F55">
        <f t="shared" si="12"/>
        <v>112.0968663678771</v>
      </c>
      <c r="G55" s="12">
        <f t="shared" si="8"/>
        <v>8.0388000000000005E-3</v>
      </c>
      <c r="K55">
        <v>43.344000000000001</v>
      </c>
      <c r="L55">
        <v>50.5</v>
      </c>
      <c r="M55">
        <v>0.872</v>
      </c>
      <c r="N55">
        <v>112.374</v>
      </c>
      <c r="O55">
        <v>8.0000000000000002E-3</v>
      </c>
    </row>
    <row r="56" spans="1:15" x14ac:dyDescent="0.25">
      <c r="A56">
        <f t="shared" si="9"/>
        <v>51.5</v>
      </c>
      <c r="B56">
        <f t="shared" si="10"/>
        <v>0.89100000000000001</v>
      </c>
      <c r="C56">
        <f t="shared" si="11"/>
        <v>44.180999999999997</v>
      </c>
      <c r="D56">
        <f t="shared" si="13"/>
        <v>0.89900000000000002</v>
      </c>
      <c r="E56">
        <f t="shared" si="7"/>
        <v>44.180999999999997</v>
      </c>
      <c r="F56">
        <f t="shared" si="12"/>
        <v>114.26279259778836</v>
      </c>
      <c r="G56" s="12">
        <f t="shared" si="8"/>
        <v>8.212365000000001E-3</v>
      </c>
      <c r="K56">
        <v>44.180999999999997</v>
      </c>
      <c r="L56">
        <v>51.5</v>
      </c>
      <c r="M56">
        <v>0.89100000000000001</v>
      </c>
      <c r="N56">
        <v>114.544</v>
      </c>
      <c r="O56">
        <v>8.0000000000000002E-3</v>
      </c>
    </row>
    <row r="57" spans="1:15" x14ac:dyDescent="0.25">
      <c r="A57">
        <f t="shared" si="9"/>
        <v>52.5</v>
      </c>
      <c r="B57">
        <f t="shared" si="10"/>
        <v>0.90900000000000003</v>
      </c>
      <c r="C57">
        <f t="shared" si="11"/>
        <v>45.026000000000003</v>
      </c>
      <c r="D57">
        <f t="shared" si="13"/>
        <v>0.91700000000000004</v>
      </c>
      <c r="E57">
        <f t="shared" si="7"/>
        <v>45.026000000000003</v>
      </c>
      <c r="F57">
        <f t="shared" si="12"/>
        <v>116.44968061922283</v>
      </c>
      <c r="G57" s="12">
        <f t="shared" si="8"/>
        <v>8.3767950000000011E-3</v>
      </c>
      <c r="K57">
        <v>45.026000000000003</v>
      </c>
      <c r="L57">
        <v>52.5</v>
      </c>
      <c r="M57">
        <v>0.90900000000000003</v>
      </c>
      <c r="N57">
        <v>116.733</v>
      </c>
      <c r="O57">
        <v>8.0000000000000002E-3</v>
      </c>
    </row>
    <row r="58" spans="1:15" x14ac:dyDescent="0.25">
      <c r="A58">
        <f t="shared" si="9"/>
        <v>53.5</v>
      </c>
      <c r="B58">
        <f t="shared" si="10"/>
        <v>0.92700000000000005</v>
      </c>
      <c r="C58">
        <f t="shared" si="11"/>
        <v>45.853000000000002</v>
      </c>
      <c r="D58">
        <f t="shared" si="13"/>
        <v>0.93500000000000005</v>
      </c>
      <c r="E58">
        <f t="shared" si="7"/>
        <v>45.853000000000002</v>
      </c>
      <c r="F58">
        <f t="shared" si="12"/>
        <v>118.59036071703581</v>
      </c>
      <c r="G58" s="12">
        <f t="shared" si="8"/>
        <v>8.5412249999999995E-3</v>
      </c>
      <c r="K58">
        <v>45.853000000000002</v>
      </c>
      <c r="L58">
        <v>53.5</v>
      </c>
      <c r="M58">
        <v>0.92700000000000005</v>
      </c>
      <c r="N58">
        <v>118.879</v>
      </c>
      <c r="O58">
        <v>8.0000000000000002E-3</v>
      </c>
    </row>
    <row r="59" spans="1:15" x14ac:dyDescent="0.25">
      <c r="A59">
        <f t="shared" si="9"/>
        <v>54.5</v>
      </c>
      <c r="B59">
        <f t="shared" si="10"/>
        <v>0.94599999999999995</v>
      </c>
      <c r="C59">
        <f t="shared" si="11"/>
        <v>46.673999999999999</v>
      </c>
      <c r="D59">
        <f t="shared" si="13"/>
        <v>0.95399999999999996</v>
      </c>
      <c r="E59">
        <f t="shared" si="7"/>
        <v>46.673999999999999</v>
      </c>
      <c r="F59">
        <f t="shared" si="12"/>
        <v>120.71601113437694</v>
      </c>
      <c r="G59" s="12">
        <f t="shared" si="8"/>
        <v>8.71479E-3</v>
      </c>
      <c r="K59">
        <v>46.673999999999999</v>
      </c>
      <c r="L59">
        <v>54.5</v>
      </c>
      <c r="M59">
        <v>0.94599999999999995</v>
      </c>
      <c r="N59">
        <v>121.006</v>
      </c>
      <c r="O59">
        <v>8.9999999999999993E-3</v>
      </c>
    </row>
    <row r="60" spans="1:15" x14ac:dyDescent="0.25">
      <c r="A60">
        <f t="shared" si="9"/>
        <v>55.5</v>
      </c>
      <c r="B60">
        <f t="shared" si="10"/>
        <v>0.96399999999999997</v>
      </c>
      <c r="C60">
        <f t="shared" si="11"/>
        <v>47.511000000000003</v>
      </c>
      <c r="D60">
        <f t="shared" si="13"/>
        <v>0.97199999999999998</v>
      </c>
      <c r="E60">
        <f t="shared" si="7"/>
        <v>47.511000000000003</v>
      </c>
      <c r="F60">
        <f t="shared" si="12"/>
        <v>122.88330978249714</v>
      </c>
      <c r="G60" s="12">
        <f t="shared" si="8"/>
        <v>8.8792200000000002E-3</v>
      </c>
      <c r="K60">
        <v>47.511000000000003</v>
      </c>
      <c r="L60">
        <v>55.5</v>
      </c>
      <c r="M60">
        <v>0.96399999999999997</v>
      </c>
      <c r="N60">
        <v>123.176</v>
      </c>
      <c r="O60">
        <v>8.9999999999999993E-3</v>
      </c>
    </row>
    <row r="61" spans="1:15" x14ac:dyDescent="0.25">
      <c r="A61">
        <f t="shared" si="9"/>
        <v>56.5</v>
      </c>
      <c r="B61">
        <f t="shared" si="10"/>
        <v>0.98199999999999998</v>
      </c>
      <c r="C61">
        <f t="shared" si="11"/>
        <v>48.353000000000002</v>
      </c>
      <c r="D61">
        <f t="shared" si="13"/>
        <v>0.99</v>
      </c>
      <c r="E61">
        <f t="shared" si="7"/>
        <v>48.353000000000002</v>
      </c>
      <c r="F61">
        <f t="shared" si="12"/>
        <v>125.06393387811465</v>
      </c>
      <c r="G61" s="12">
        <f t="shared" si="8"/>
        <v>9.0436499999999986E-3</v>
      </c>
      <c r="K61">
        <v>48.353000000000002</v>
      </c>
      <c r="L61">
        <v>56.5</v>
      </c>
      <c r="M61">
        <v>0.98199999999999998</v>
      </c>
      <c r="N61">
        <v>125.358</v>
      </c>
      <c r="O61">
        <v>8.9999999999999993E-3</v>
      </c>
    </row>
    <row r="62" spans="1:15" x14ac:dyDescent="0.25">
      <c r="A62">
        <f t="shared" si="9"/>
        <v>57.5</v>
      </c>
      <c r="B62">
        <f t="shared" si="10"/>
        <v>1.0009999999999999</v>
      </c>
      <c r="C62">
        <f t="shared" si="11"/>
        <v>49.155000000000001</v>
      </c>
      <c r="D62">
        <f t="shared" si="13"/>
        <v>1.0089999999999999</v>
      </c>
      <c r="E62">
        <f t="shared" si="7"/>
        <v>49.155000000000001</v>
      </c>
      <c r="F62">
        <f t="shared" si="12"/>
        <v>127.14169361337045</v>
      </c>
      <c r="G62" s="12">
        <f t="shared" si="8"/>
        <v>9.2172149999999991E-3</v>
      </c>
      <c r="K62">
        <v>49.155000000000001</v>
      </c>
      <c r="L62">
        <v>57.5</v>
      </c>
      <c r="M62">
        <v>1.0009999999999999</v>
      </c>
      <c r="N62">
        <v>127.43899999999999</v>
      </c>
      <c r="O62">
        <v>8.9999999999999993E-3</v>
      </c>
    </row>
    <row r="63" spans="1:15" x14ac:dyDescent="0.25">
      <c r="A63">
        <f t="shared" si="9"/>
        <v>58.5</v>
      </c>
      <c r="B63">
        <f t="shared" si="10"/>
        <v>1.0189999999999999</v>
      </c>
      <c r="C63">
        <f t="shared" si="11"/>
        <v>49.985999999999997</v>
      </c>
      <c r="D63">
        <f t="shared" si="13"/>
        <v>1.0269999999999999</v>
      </c>
      <c r="E63">
        <f t="shared" si="7"/>
        <v>49.985999999999997</v>
      </c>
      <c r="F63">
        <f t="shared" si="12"/>
        <v>129.29471773407181</v>
      </c>
      <c r="G63" s="12">
        <f t="shared" si="8"/>
        <v>9.3816449999999992E-3</v>
      </c>
      <c r="K63">
        <v>49.985999999999997</v>
      </c>
      <c r="L63">
        <v>58.5</v>
      </c>
      <c r="M63">
        <v>1.0189999999999999</v>
      </c>
      <c r="N63">
        <v>129.59299999999999</v>
      </c>
      <c r="O63">
        <v>8.9999999999999993E-3</v>
      </c>
    </row>
    <row r="64" spans="1:15" x14ac:dyDescent="0.25">
      <c r="A64">
        <f t="shared" si="9"/>
        <v>59.5</v>
      </c>
      <c r="B64">
        <f t="shared" si="10"/>
        <v>1.0369999999999999</v>
      </c>
      <c r="C64">
        <f t="shared" si="11"/>
        <v>50.792999999999999</v>
      </c>
      <c r="D64">
        <f t="shared" si="13"/>
        <v>1.0449999999999999</v>
      </c>
      <c r="E64">
        <f t="shared" si="7"/>
        <v>50.792999999999999</v>
      </c>
      <c r="F64">
        <f t="shared" si="12"/>
        <v>131.38610110166414</v>
      </c>
      <c r="G64" s="12">
        <f t="shared" si="8"/>
        <v>9.5460749999999994E-3</v>
      </c>
      <c r="K64">
        <v>50.792999999999999</v>
      </c>
      <c r="L64">
        <v>59.5</v>
      </c>
      <c r="M64">
        <v>1.0369999999999999</v>
      </c>
      <c r="N64">
        <v>131.685</v>
      </c>
      <c r="O64">
        <v>8.9999999999999993E-3</v>
      </c>
    </row>
    <row r="65" spans="1:15" x14ac:dyDescent="0.25">
      <c r="A65">
        <f t="shared" si="9"/>
        <v>60.5</v>
      </c>
      <c r="B65">
        <f t="shared" si="10"/>
        <v>1.056</v>
      </c>
      <c r="C65">
        <f t="shared" si="11"/>
        <v>51.601999999999997</v>
      </c>
      <c r="D65">
        <f t="shared" si="13"/>
        <v>1.0640000000000001</v>
      </c>
      <c r="E65">
        <f t="shared" si="7"/>
        <v>51.601999999999997</v>
      </c>
      <c r="F65">
        <f t="shared" si="12"/>
        <v>133.48336199481778</v>
      </c>
      <c r="G65" s="12">
        <f t="shared" si="8"/>
        <v>9.7196399999999999E-3</v>
      </c>
      <c r="K65">
        <v>51.601999999999997</v>
      </c>
      <c r="L65">
        <v>60.5</v>
      </c>
      <c r="M65">
        <v>1.056</v>
      </c>
      <c r="N65">
        <v>133.78299999999999</v>
      </c>
      <c r="O65">
        <v>0.01</v>
      </c>
    </row>
    <row r="66" spans="1:15" x14ac:dyDescent="0.25">
      <c r="A66">
        <f t="shared" si="9"/>
        <v>61.5</v>
      </c>
      <c r="B66">
        <f t="shared" si="10"/>
        <v>1.0740000000000001</v>
      </c>
      <c r="C66">
        <f t="shared" si="11"/>
        <v>52.41</v>
      </c>
      <c r="D66">
        <f t="shared" si="13"/>
        <v>1.0820000000000001</v>
      </c>
      <c r="E66">
        <f t="shared" si="7"/>
        <v>52.41</v>
      </c>
      <c r="F66">
        <f t="shared" si="12"/>
        <v>135.57827319469359</v>
      </c>
      <c r="G66" s="12">
        <f t="shared" si="8"/>
        <v>9.8840700000000017E-3</v>
      </c>
      <c r="K66">
        <v>52.41</v>
      </c>
      <c r="L66">
        <v>61.5</v>
      </c>
      <c r="M66">
        <v>1.0740000000000001</v>
      </c>
      <c r="N66">
        <v>135.876</v>
      </c>
      <c r="O66">
        <v>0.01</v>
      </c>
    </row>
    <row r="67" spans="1:15" x14ac:dyDescent="0.25">
      <c r="A67">
        <f t="shared" si="9"/>
        <v>62.5</v>
      </c>
      <c r="B67">
        <f t="shared" si="10"/>
        <v>1.0920000000000001</v>
      </c>
      <c r="C67">
        <f t="shared" si="11"/>
        <v>53.197000000000003</v>
      </c>
      <c r="D67">
        <f t="shared" si="13"/>
        <v>1.1000000000000001</v>
      </c>
      <c r="E67">
        <f t="shared" si="7"/>
        <v>53.197000000000003</v>
      </c>
      <c r="F67">
        <f t="shared" si="12"/>
        <v>137.61934079959926</v>
      </c>
      <c r="G67" s="12">
        <f t="shared" si="8"/>
        <v>1.00485E-2</v>
      </c>
      <c r="K67">
        <v>53.197000000000003</v>
      </c>
      <c r="L67">
        <v>62.5</v>
      </c>
      <c r="M67">
        <v>1.0920000000000001</v>
      </c>
      <c r="N67">
        <v>137.91800000000001</v>
      </c>
      <c r="O67">
        <v>0.01</v>
      </c>
    </row>
    <row r="68" spans="1:15" x14ac:dyDescent="0.25">
      <c r="A68">
        <f t="shared" si="9"/>
        <v>62.54</v>
      </c>
      <c r="B68">
        <f t="shared" si="10"/>
        <v>1.093</v>
      </c>
      <c r="C68">
        <f t="shared" si="11"/>
        <v>-4.3639999999999999</v>
      </c>
      <c r="D68">
        <f t="shared" si="13"/>
        <v>1.101</v>
      </c>
      <c r="E68">
        <f t="shared" si="7"/>
        <v>4.3639999999999999</v>
      </c>
      <c r="F68">
        <f t="shared" si="12"/>
        <v>11.289585983221759</v>
      </c>
      <c r="G68" s="12">
        <f t="shared" si="8"/>
        <v>1.0057635000000001E-2</v>
      </c>
      <c r="K68">
        <v>-4.3639999999999999</v>
      </c>
      <c r="L68">
        <v>62.54</v>
      </c>
      <c r="M68">
        <v>1.093</v>
      </c>
      <c r="N68">
        <v>-11.314</v>
      </c>
      <c r="O68">
        <v>0.01</v>
      </c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</sheetData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19"/>
  <sheetViews>
    <sheetView zoomScaleNormal="100" workbookViewId="0">
      <selection activeCell="Q48" sqref="Q48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7" max="7" width="9.140625" style="12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3.84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s="12" t="s">
        <v>6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s="12" t="s">
        <v>8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>
        <f t="shared" ref="A7:A38" si="0">L7</f>
        <v>3</v>
      </c>
      <c r="B7">
        <f t="shared" ref="B7:B38" si="1">M7</f>
        <v>-4.0000000000000001E-3</v>
      </c>
      <c r="C7">
        <f t="shared" ref="C7:C38" si="2">K7</f>
        <v>0.27600000000000002</v>
      </c>
      <c r="D7">
        <v>0</v>
      </c>
      <c r="E7">
        <f t="shared" ref="E7:E36" si="3">ABS(C7)</f>
        <v>0.27600000000000002</v>
      </c>
      <c r="F7">
        <f t="shared" ref="F7:F36" si="4">(3*E7*$E$3/(2*$B$3*$C$3^2))*(1+6*(D7/$E$3)^2-4*($C$3/$E$3)*(D7/$E$3))</f>
        <v>0.79668320267556392</v>
      </c>
      <c r="G7" s="12">
        <f t="shared" ref="G7:G36" si="5">6*D7*$C$3/$E$3^2</f>
        <v>0</v>
      </c>
      <c r="I7" t="s">
        <v>20</v>
      </c>
      <c r="K7">
        <v>0.27600000000000002</v>
      </c>
      <c r="L7">
        <v>3</v>
      </c>
      <c r="M7">
        <v>-4.0000000000000001E-3</v>
      </c>
      <c r="N7">
        <v>0.79700000000000004</v>
      </c>
      <c r="O7">
        <v>0</v>
      </c>
    </row>
    <row r="8" spans="1:15" x14ac:dyDescent="0.25">
      <c r="A8">
        <f t="shared" si="0"/>
        <v>4</v>
      </c>
      <c r="B8">
        <f t="shared" si="1"/>
        <v>1.4999999999999999E-2</v>
      </c>
      <c r="C8">
        <f t="shared" si="2"/>
        <v>0.84299999999999997</v>
      </c>
      <c r="D8">
        <f t="shared" ref="D8:D38" si="6">B8-$B$7</f>
        <v>1.9E-2</v>
      </c>
      <c r="E8">
        <f t="shared" si="3"/>
        <v>0.84299999999999997</v>
      </c>
      <c r="F8">
        <f t="shared" si="4"/>
        <v>2.4330819845555314</v>
      </c>
      <c r="G8" s="12">
        <f t="shared" si="5"/>
        <v>1.6577024999999998E-4</v>
      </c>
      <c r="K8">
        <v>0.84299999999999997</v>
      </c>
      <c r="L8">
        <v>4</v>
      </c>
      <c r="M8">
        <v>1.4999999999999999E-2</v>
      </c>
      <c r="N8">
        <v>2.4359999999999999</v>
      </c>
      <c r="O8">
        <v>0</v>
      </c>
    </row>
    <row r="9" spans="1:15" x14ac:dyDescent="0.25">
      <c r="A9">
        <f t="shared" si="0"/>
        <v>5</v>
      </c>
      <c r="B9">
        <f t="shared" si="1"/>
        <v>3.3000000000000002E-2</v>
      </c>
      <c r="C9">
        <f t="shared" si="2"/>
        <v>1.5049999999999999</v>
      </c>
      <c r="D9">
        <f t="shared" si="6"/>
        <v>3.7000000000000005E-2</v>
      </c>
      <c r="E9">
        <f t="shared" si="3"/>
        <v>1.5049999999999999</v>
      </c>
      <c r="F9">
        <f t="shared" si="4"/>
        <v>4.3433200589733234</v>
      </c>
      <c r="G9" s="12">
        <f t="shared" si="5"/>
        <v>3.2281575000000004E-4</v>
      </c>
      <c r="K9">
        <v>1.5049999999999999</v>
      </c>
      <c r="L9">
        <v>5</v>
      </c>
      <c r="M9">
        <v>3.3000000000000002E-2</v>
      </c>
      <c r="N9">
        <v>4.3470000000000004</v>
      </c>
      <c r="O9">
        <v>0</v>
      </c>
    </row>
    <row r="10" spans="1:15" x14ac:dyDescent="0.25">
      <c r="A10">
        <f t="shared" si="0"/>
        <v>6</v>
      </c>
      <c r="B10">
        <f t="shared" si="1"/>
        <v>5.0999999999999997E-2</v>
      </c>
      <c r="C10">
        <f t="shared" si="2"/>
        <v>2.1869999999999998</v>
      </c>
      <c r="D10">
        <f t="shared" si="6"/>
        <v>5.4999999999999993E-2</v>
      </c>
      <c r="E10">
        <f t="shared" si="3"/>
        <v>2.1869999999999998</v>
      </c>
      <c r="F10">
        <f t="shared" si="4"/>
        <v>6.3109005050189078</v>
      </c>
      <c r="G10" s="12">
        <f t="shared" si="5"/>
        <v>4.7986124999999997E-4</v>
      </c>
      <c r="K10">
        <v>2.1869999999999998</v>
      </c>
      <c r="L10">
        <v>6</v>
      </c>
      <c r="M10">
        <v>5.0999999999999997E-2</v>
      </c>
      <c r="N10">
        <v>6.3150000000000004</v>
      </c>
      <c r="O10">
        <v>0</v>
      </c>
    </row>
    <row r="11" spans="1:15" x14ac:dyDescent="0.25">
      <c r="A11">
        <f t="shared" si="0"/>
        <v>7.5</v>
      </c>
      <c r="B11">
        <f t="shared" si="1"/>
        <v>7.9000000000000001E-2</v>
      </c>
      <c r="C11">
        <f t="shared" si="2"/>
        <v>3.238</v>
      </c>
      <c r="D11">
        <f t="shared" si="6"/>
        <v>8.3000000000000004E-2</v>
      </c>
      <c r="E11">
        <f t="shared" si="3"/>
        <v>3.238</v>
      </c>
      <c r="F11">
        <f t="shared" si="4"/>
        <v>9.3423241713425877</v>
      </c>
      <c r="G11" s="12">
        <f t="shared" si="5"/>
        <v>7.2415425000000005E-4</v>
      </c>
      <c r="K11">
        <v>3.238</v>
      </c>
      <c r="L11">
        <v>7.5</v>
      </c>
      <c r="M11">
        <v>7.9000000000000001E-2</v>
      </c>
      <c r="N11">
        <v>9.3520000000000003</v>
      </c>
      <c r="O11">
        <v>1E-3</v>
      </c>
    </row>
    <row r="12" spans="1:15" x14ac:dyDescent="0.25">
      <c r="A12">
        <f t="shared" si="0"/>
        <v>8</v>
      </c>
      <c r="B12">
        <f t="shared" si="1"/>
        <v>8.7999999999999995E-2</v>
      </c>
      <c r="C12">
        <f t="shared" si="2"/>
        <v>3.6</v>
      </c>
      <c r="D12">
        <f t="shared" si="6"/>
        <v>9.1999999999999998E-2</v>
      </c>
      <c r="E12">
        <f t="shared" si="3"/>
        <v>3.6</v>
      </c>
      <c r="F12">
        <f t="shared" si="4"/>
        <v>10.386289172326531</v>
      </c>
      <c r="G12" s="12">
        <f t="shared" si="5"/>
        <v>8.0267700000000012E-4</v>
      </c>
      <c r="K12">
        <v>3.6</v>
      </c>
      <c r="L12">
        <v>8</v>
      </c>
      <c r="M12">
        <v>8.7999999999999995E-2</v>
      </c>
      <c r="N12">
        <v>10.397</v>
      </c>
      <c r="O12">
        <v>1E-3</v>
      </c>
    </row>
    <row r="13" spans="1:15" x14ac:dyDescent="0.25">
      <c r="A13">
        <f t="shared" si="0"/>
        <v>9</v>
      </c>
      <c r="B13">
        <f t="shared" si="1"/>
        <v>0.106</v>
      </c>
      <c r="C13">
        <f t="shared" si="2"/>
        <v>4.2949999999999999</v>
      </c>
      <c r="D13">
        <f t="shared" si="6"/>
        <v>0.11</v>
      </c>
      <c r="E13">
        <f t="shared" si="3"/>
        <v>4.2949999999999999</v>
      </c>
      <c r="F13">
        <f t="shared" si="4"/>
        <v>12.390291042871262</v>
      </c>
      <c r="G13" s="12">
        <f t="shared" si="5"/>
        <v>9.5972250000000005E-4</v>
      </c>
      <c r="K13">
        <v>4.2949999999999999</v>
      </c>
      <c r="L13">
        <v>9</v>
      </c>
      <c r="M13">
        <v>0.106</v>
      </c>
      <c r="N13">
        <v>12.404999999999999</v>
      </c>
      <c r="O13">
        <v>1E-3</v>
      </c>
    </row>
    <row r="14" spans="1:15" x14ac:dyDescent="0.25">
      <c r="A14">
        <f t="shared" si="0"/>
        <v>10.5</v>
      </c>
      <c r="B14">
        <f t="shared" si="1"/>
        <v>0.13400000000000001</v>
      </c>
      <c r="C14">
        <f t="shared" si="2"/>
        <v>5.3920000000000003</v>
      </c>
      <c r="D14">
        <f t="shared" si="6"/>
        <v>0.13800000000000001</v>
      </c>
      <c r="E14">
        <f t="shared" si="3"/>
        <v>5.3920000000000003</v>
      </c>
      <c r="F14">
        <f t="shared" si="4"/>
        <v>15.552806286515295</v>
      </c>
      <c r="G14" s="12">
        <f t="shared" si="5"/>
        <v>1.2040155000000001E-3</v>
      </c>
      <c r="K14">
        <v>5.3920000000000003</v>
      </c>
      <c r="L14">
        <v>10.5</v>
      </c>
      <c r="M14">
        <v>0.13400000000000001</v>
      </c>
      <c r="N14">
        <v>15.573</v>
      </c>
      <c r="O14">
        <v>1E-3</v>
      </c>
    </row>
    <row r="15" spans="1:15" x14ac:dyDescent="0.25">
      <c r="A15">
        <f t="shared" si="0"/>
        <v>11</v>
      </c>
      <c r="B15">
        <f t="shared" si="1"/>
        <v>0.14299999999999999</v>
      </c>
      <c r="C15">
        <f t="shared" si="2"/>
        <v>5.7450000000000001</v>
      </c>
      <c r="D15">
        <f t="shared" si="6"/>
        <v>0.14699999999999999</v>
      </c>
      <c r="E15">
        <f t="shared" si="3"/>
        <v>5.7450000000000001</v>
      </c>
      <c r="F15">
        <f t="shared" si="4"/>
        <v>16.570298846744191</v>
      </c>
      <c r="G15" s="12">
        <f t="shared" si="5"/>
        <v>1.2825382499999998E-3</v>
      </c>
      <c r="K15">
        <v>5.7450000000000001</v>
      </c>
      <c r="L15">
        <v>11</v>
      </c>
      <c r="M15">
        <v>0.14299999999999999</v>
      </c>
      <c r="N15">
        <v>16.591000000000001</v>
      </c>
      <c r="O15">
        <v>1E-3</v>
      </c>
    </row>
    <row r="16" spans="1:15" x14ac:dyDescent="0.25">
      <c r="A16">
        <f t="shared" si="0"/>
        <v>12.5</v>
      </c>
      <c r="B16">
        <f t="shared" si="1"/>
        <v>0.17100000000000001</v>
      </c>
      <c r="C16">
        <f t="shared" si="2"/>
        <v>6.8380000000000001</v>
      </c>
      <c r="D16">
        <f t="shared" si="6"/>
        <v>0.17500000000000002</v>
      </c>
      <c r="E16">
        <f t="shared" si="3"/>
        <v>6.8380000000000001</v>
      </c>
      <c r="F16">
        <f t="shared" si="4"/>
        <v>19.720290618234205</v>
      </c>
      <c r="G16" s="12">
        <f t="shared" si="5"/>
        <v>1.5268312500000001E-3</v>
      </c>
      <c r="K16">
        <v>6.8380000000000001</v>
      </c>
      <c r="L16">
        <v>12.5</v>
      </c>
      <c r="M16">
        <v>0.17100000000000001</v>
      </c>
      <c r="N16">
        <v>19.75</v>
      </c>
      <c r="O16">
        <v>1E-3</v>
      </c>
    </row>
    <row r="17" spans="1:15" x14ac:dyDescent="0.25">
      <c r="A17">
        <f t="shared" si="0"/>
        <v>13.5</v>
      </c>
      <c r="B17">
        <f t="shared" si="1"/>
        <v>0.189</v>
      </c>
      <c r="C17">
        <f t="shared" si="2"/>
        <v>7.5570000000000004</v>
      </c>
      <c r="D17">
        <f t="shared" si="6"/>
        <v>0.193</v>
      </c>
      <c r="E17">
        <f t="shared" si="3"/>
        <v>7.5570000000000004</v>
      </c>
      <c r="F17">
        <f t="shared" si="4"/>
        <v>21.792091935829987</v>
      </c>
      <c r="G17" s="12">
        <f t="shared" si="5"/>
        <v>1.6838767499999998E-3</v>
      </c>
      <c r="K17">
        <v>7.5570000000000004</v>
      </c>
      <c r="L17">
        <v>13.5</v>
      </c>
      <c r="M17">
        <v>0.189</v>
      </c>
      <c r="N17">
        <v>21.824999999999999</v>
      </c>
      <c r="O17">
        <v>2E-3</v>
      </c>
    </row>
    <row r="18" spans="1:15" x14ac:dyDescent="0.25">
      <c r="A18">
        <f t="shared" si="0"/>
        <v>14.5</v>
      </c>
      <c r="B18">
        <f t="shared" si="1"/>
        <v>0.20699999999999999</v>
      </c>
      <c r="C18">
        <f t="shared" si="2"/>
        <v>8.2579999999999991</v>
      </c>
      <c r="D18">
        <f t="shared" si="6"/>
        <v>0.21099999999999999</v>
      </c>
      <c r="E18">
        <f t="shared" si="3"/>
        <v>8.2579999999999991</v>
      </c>
      <c r="F18">
        <f t="shared" si="4"/>
        <v>23.811717322258549</v>
      </c>
      <c r="G18" s="12">
        <f t="shared" si="5"/>
        <v>1.8409222499999999E-3</v>
      </c>
      <c r="K18">
        <v>8.2579999999999991</v>
      </c>
      <c r="L18">
        <v>14.5</v>
      </c>
      <c r="M18">
        <v>0.20699999999999999</v>
      </c>
      <c r="N18">
        <v>23.849</v>
      </c>
      <c r="O18">
        <v>2E-3</v>
      </c>
    </row>
    <row r="19" spans="1:15" x14ac:dyDescent="0.25">
      <c r="A19">
        <f t="shared" si="0"/>
        <v>15.5</v>
      </c>
      <c r="B19">
        <f t="shared" si="1"/>
        <v>0.22600000000000001</v>
      </c>
      <c r="C19">
        <f t="shared" si="2"/>
        <v>9.0129999999999999</v>
      </c>
      <c r="D19">
        <f t="shared" si="6"/>
        <v>0.23</v>
      </c>
      <c r="E19">
        <f t="shared" si="3"/>
        <v>9.0129999999999999</v>
      </c>
      <c r="F19">
        <f t="shared" si="4"/>
        <v>25.986681499650913</v>
      </c>
      <c r="G19" s="12">
        <f t="shared" si="5"/>
        <v>2.0066925000000002E-3</v>
      </c>
      <c r="K19">
        <v>9.0129999999999999</v>
      </c>
      <c r="L19">
        <v>15.5</v>
      </c>
      <c r="M19">
        <v>0.22600000000000001</v>
      </c>
      <c r="N19">
        <v>26.027999999999999</v>
      </c>
      <c r="O19">
        <v>2E-3</v>
      </c>
    </row>
    <row r="20" spans="1:15" x14ac:dyDescent="0.25">
      <c r="A20">
        <f t="shared" si="0"/>
        <v>17</v>
      </c>
      <c r="B20">
        <f t="shared" si="1"/>
        <v>0.253</v>
      </c>
      <c r="C20">
        <f t="shared" si="2"/>
        <v>10.103</v>
      </c>
      <c r="D20">
        <f t="shared" si="6"/>
        <v>0.25700000000000001</v>
      </c>
      <c r="E20">
        <f t="shared" si="3"/>
        <v>10.103</v>
      </c>
      <c r="F20">
        <f t="shared" si="4"/>
        <v>29.126275973344391</v>
      </c>
      <c r="G20" s="12">
        <f t="shared" si="5"/>
        <v>2.2422607499999999E-3</v>
      </c>
      <c r="K20">
        <v>10.103</v>
      </c>
      <c r="L20">
        <v>17</v>
      </c>
      <c r="M20">
        <v>0.253</v>
      </c>
      <c r="N20">
        <v>29.177</v>
      </c>
      <c r="O20">
        <v>2E-3</v>
      </c>
    </row>
    <row r="21" spans="1:15" x14ac:dyDescent="0.25">
      <c r="A21">
        <f t="shared" si="0"/>
        <v>17.5</v>
      </c>
      <c r="B21">
        <f t="shared" si="1"/>
        <v>0.26200000000000001</v>
      </c>
      <c r="C21">
        <f t="shared" si="2"/>
        <v>10.494999999999999</v>
      </c>
      <c r="D21">
        <f t="shared" si="6"/>
        <v>0.26600000000000001</v>
      </c>
      <c r="E21">
        <f t="shared" si="3"/>
        <v>10.494999999999999</v>
      </c>
      <c r="F21">
        <f t="shared" si="4"/>
        <v>30.255334735369303</v>
      </c>
      <c r="G21" s="12">
        <f t="shared" si="5"/>
        <v>2.3207835E-3</v>
      </c>
      <c r="K21">
        <v>10.494999999999999</v>
      </c>
      <c r="L21">
        <v>17.5</v>
      </c>
      <c r="M21">
        <v>0.26200000000000001</v>
      </c>
      <c r="N21">
        <v>30.31</v>
      </c>
      <c r="O21">
        <v>2E-3</v>
      </c>
    </row>
    <row r="22" spans="1:15" x14ac:dyDescent="0.25">
      <c r="A22">
        <f t="shared" si="0"/>
        <v>18.5</v>
      </c>
      <c r="B22">
        <f t="shared" si="1"/>
        <v>0.28100000000000003</v>
      </c>
      <c r="C22">
        <f t="shared" si="2"/>
        <v>11.247999999999999</v>
      </c>
      <c r="D22">
        <f t="shared" si="6"/>
        <v>0.28500000000000003</v>
      </c>
      <c r="E22">
        <f t="shared" si="3"/>
        <v>11.247999999999999</v>
      </c>
      <c r="F22">
        <f t="shared" si="4"/>
        <v>32.423794676818609</v>
      </c>
      <c r="G22" s="12">
        <f t="shared" si="5"/>
        <v>2.4865537500000003E-3</v>
      </c>
      <c r="K22">
        <v>11.247999999999999</v>
      </c>
      <c r="L22">
        <v>18.5</v>
      </c>
      <c r="M22">
        <v>0.28100000000000003</v>
      </c>
      <c r="N22">
        <v>32.484000000000002</v>
      </c>
      <c r="O22">
        <v>2E-3</v>
      </c>
    </row>
    <row r="23" spans="1:15" x14ac:dyDescent="0.25">
      <c r="A23">
        <f t="shared" si="0"/>
        <v>20</v>
      </c>
      <c r="B23">
        <f t="shared" si="1"/>
        <v>0.308</v>
      </c>
      <c r="C23">
        <f t="shared" si="2"/>
        <v>12.355</v>
      </c>
      <c r="D23">
        <f t="shared" si="6"/>
        <v>0.312</v>
      </c>
      <c r="E23">
        <f t="shared" si="3"/>
        <v>12.355</v>
      </c>
      <c r="F23">
        <f t="shared" si="4"/>
        <v>35.611418343527468</v>
      </c>
      <c r="G23" s="12">
        <f t="shared" si="5"/>
        <v>2.7221219999999996E-3</v>
      </c>
      <c r="K23">
        <v>12.355</v>
      </c>
      <c r="L23">
        <v>20</v>
      </c>
      <c r="M23">
        <v>0.308</v>
      </c>
      <c r="N23">
        <v>35.680999999999997</v>
      </c>
      <c r="O23">
        <v>3.0000000000000001E-3</v>
      </c>
    </row>
    <row r="24" spans="1:15" x14ac:dyDescent="0.25">
      <c r="A24">
        <f t="shared" si="0"/>
        <v>20.5</v>
      </c>
      <c r="B24">
        <f t="shared" si="1"/>
        <v>0.317</v>
      </c>
      <c r="C24">
        <f t="shared" si="2"/>
        <v>12.728</v>
      </c>
      <c r="D24">
        <f t="shared" si="6"/>
        <v>0.32100000000000001</v>
      </c>
      <c r="E24">
        <f t="shared" si="3"/>
        <v>12.728</v>
      </c>
      <c r="F24">
        <f t="shared" si="4"/>
        <v>36.685396039901583</v>
      </c>
      <c r="G24" s="12">
        <f t="shared" si="5"/>
        <v>2.8006447500000002E-3</v>
      </c>
      <c r="K24">
        <v>12.728</v>
      </c>
      <c r="L24">
        <v>20.5</v>
      </c>
      <c r="M24">
        <v>0.317</v>
      </c>
      <c r="N24">
        <v>36.76</v>
      </c>
      <c r="O24">
        <v>3.0000000000000001E-3</v>
      </c>
    </row>
    <row r="25" spans="1:15" x14ac:dyDescent="0.25">
      <c r="A25">
        <f t="shared" si="0"/>
        <v>22</v>
      </c>
      <c r="B25">
        <f t="shared" si="1"/>
        <v>0.34499999999999997</v>
      </c>
      <c r="C25">
        <f t="shared" si="2"/>
        <v>13.872999999999999</v>
      </c>
      <c r="D25">
        <f t="shared" si="6"/>
        <v>0.34899999999999998</v>
      </c>
      <c r="E25">
        <f t="shared" si="3"/>
        <v>13.872999999999999</v>
      </c>
      <c r="F25">
        <f t="shared" si="4"/>
        <v>39.981878277002934</v>
      </c>
      <c r="G25" s="12">
        <f t="shared" si="5"/>
        <v>3.0449377499999998E-3</v>
      </c>
      <c r="K25">
        <v>13.872999999999999</v>
      </c>
      <c r="L25">
        <v>22</v>
      </c>
      <c r="M25">
        <v>0.34499999999999997</v>
      </c>
      <c r="N25">
        <v>40.067</v>
      </c>
      <c r="O25">
        <v>3.0000000000000001E-3</v>
      </c>
    </row>
    <row r="26" spans="1:15" x14ac:dyDescent="0.25">
      <c r="A26">
        <f t="shared" si="0"/>
        <v>23</v>
      </c>
      <c r="B26">
        <f t="shared" si="1"/>
        <v>0.36299999999999999</v>
      </c>
      <c r="C26">
        <f t="shared" si="2"/>
        <v>14.622</v>
      </c>
      <c r="D26">
        <f t="shared" si="6"/>
        <v>0.36699999999999999</v>
      </c>
      <c r="E26">
        <f t="shared" si="3"/>
        <v>14.622</v>
      </c>
      <c r="F26">
        <f t="shared" si="4"/>
        <v>42.138111385264544</v>
      </c>
      <c r="G26" s="12">
        <f t="shared" si="5"/>
        <v>3.2019832500000001E-3</v>
      </c>
      <c r="K26">
        <v>14.622</v>
      </c>
      <c r="L26">
        <v>23</v>
      </c>
      <c r="M26">
        <v>0.36299999999999999</v>
      </c>
      <c r="N26">
        <v>42.23</v>
      </c>
      <c r="O26">
        <v>3.0000000000000001E-3</v>
      </c>
    </row>
    <row r="27" spans="1:15" x14ac:dyDescent="0.25">
      <c r="A27">
        <f t="shared" si="0"/>
        <v>23.5</v>
      </c>
      <c r="B27">
        <f t="shared" si="1"/>
        <v>0.372</v>
      </c>
      <c r="C27">
        <f t="shared" si="2"/>
        <v>14.999000000000001</v>
      </c>
      <c r="D27">
        <f t="shared" si="6"/>
        <v>0.376</v>
      </c>
      <c r="E27">
        <f t="shared" si="3"/>
        <v>14.999000000000001</v>
      </c>
      <c r="F27">
        <f t="shared" si="4"/>
        <v>43.223380362850577</v>
      </c>
      <c r="G27" s="12">
        <f t="shared" si="5"/>
        <v>3.2805060000000003E-3</v>
      </c>
      <c r="K27">
        <v>14.999000000000001</v>
      </c>
      <c r="L27">
        <v>23.5</v>
      </c>
      <c r="M27">
        <v>0.372</v>
      </c>
      <c r="N27">
        <v>43.316000000000003</v>
      </c>
      <c r="O27">
        <v>3.0000000000000001E-3</v>
      </c>
    </row>
    <row r="28" spans="1:15" s="3" customFormat="1" x14ac:dyDescent="0.25">
      <c r="A28">
        <f t="shared" si="0"/>
        <v>25</v>
      </c>
      <c r="B28">
        <f t="shared" si="1"/>
        <v>0.4</v>
      </c>
      <c r="C28">
        <f t="shared" si="2"/>
        <v>16.126999999999999</v>
      </c>
      <c r="D28">
        <f t="shared" si="6"/>
        <v>0.40400000000000003</v>
      </c>
      <c r="E28" s="3">
        <f t="shared" si="3"/>
        <v>16.126999999999999</v>
      </c>
      <c r="F28" s="3">
        <f t="shared" si="4"/>
        <v>46.470226401759291</v>
      </c>
      <c r="G28" s="13">
        <f t="shared" si="5"/>
        <v>3.5247990000000008E-3</v>
      </c>
      <c r="K28">
        <v>16.126999999999999</v>
      </c>
      <c r="L28">
        <v>25</v>
      </c>
      <c r="M28">
        <v>0.4</v>
      </c>
      <c r="N28">
        <v>46.576000000000001</v>
      </c>
      <c r="O28">
        <v>3.0000000000000001E-3</v>
      </c>
    </row>
    <row r="29" spans="1:15" x14ac:dyDescent="0.25">
      <c r="A29">
        <f t="shared" si="0"/>
        <v>26</v>
      </c>
      <c r="B29">
        <f t="shared" si="1"/>
        <v>0.41799999999999998</v>
      </c>
      <c r="C29">
        <f t="shared" si="2"/>
        <v>16.885000000000002</v>
      </c>
      <c r="D29">
        <f t="shared" si="6"/>
        <v>0.42199999999999999</v>
      </c>
      <c r="E29">
        <f t="shared" si="3"/>
        <v>16.885000000000002</v>
      </c>
      <c r="F29">
        <f t="shared" si="4"/>
        <v>48.652030979881665</v>
      </c>
      <c r="G29" s="12">
        <f t="shared" si="5"/>
        <v>3.6818444999999998E-3</v>
      </c>
      <c r="K29">
        <v>16.885000000000002</v>
      </c>
      <c r="L29">
        <v>26</v>
      </c>
      <c r="M29">
        <v>0.41799999999999998</v>
      </c>
      <c r="N29">
        <v>48.762999999999998</v>
      </c>
      <c r="O29">
        <v>4.0000000000000001E-3</v>
      </c>
    </row>
    <row r="30" spans="1:15" x14ac:dyDescent="0.25">
      <c r="A30">
        <f t="shared" si="0"/>
        <v>27</v>
      </c>
      <c r="B30">
        <f t="shared" si="1"/>
        <v>0.436</v>
      </c>
      <c r="C30">
        <f t="shared" si="2"/>
        <v>17.635999999999999</v>
      </c>
      <c r="D30">
        <f t="shared" si="6"/>
        <v>0.44</v>
      </c>
      <c r="E30">
        <f t="shared" si="3"/>
        <v>17.635999999999999</v>
      </c>
      <c r="F30">
        <f t="shared" si="4"/>
        <v>50.813576450401818</v>
      </c>
      <c r="G30" s="12">
        <f t="shared" si="5"/>
        <v>3.8388900000000002E-3</v>
      </c>
      <c r="K30">
        <v>17.635999999999999</v>
      </c>
      <c r="L30">
        <v>27</v>
      </c>
      <c r="M30">
        <v>0.436</v>
      </c>
      <c r="N30">
        <v>50.932000000000002</v>
      </c>
      <c r="O30">
        <v>4.0000000000000001E-3</v>
      </c>
    </row>
    <row r="31" spans="1:15" x14ac:dyDescent="0.25">
      <c r="A31">
        <f t="shared" si="0"/>
        <v>28</v>
      </c>
      <c r="B31">
        <f t="shared" si="1"/>
        <v>0.45500000000000002</v>
      </c>
      <c r="C31">
        <f t="shared" si="2"/>
        <v>18.395</v>
      </c>
      <c r="D31">
        <f t="shared" si="6"/>
        <v>0.45900000000000002</v>
      </c>
      <c r="E31">
        <f t="shared" si="3"/>
        <v>18.395</v>
      </c>
      <c r="F31">
        <f t="shared" si="4"/>
        <v>52.997971897653635</v>
      </c>
      <c r="G31" s="12">
        <f t="shared" si="5"/>
        <v>4.00466025E-3</v>
      </c>
      <c r="K31">
        <v>18.395</v>
      </c>
      <c r="L31">
        <v>28</v>
      </c>
      <c r="M31">
        <v>0.45500000000000002</v>
      </c>
      <c r="N31">
        <v>53.124000000000002</v>
      </c>
      <c r="O31">
        <v>4.0000000000000001E-3</v>
      </c>
    </row>
    <row r="32" spans="1:15" x14ac:dyDescent="0.25">
      <c r="A32">
        <f t="shared" si="0"/>
        <v>29</v>
      </c>
      <c r="B32">
        <f t="shared" si="1"/>
        <v>0.47299999999999998</v>
      </c>
      <c r="C32">
        <f t="shared" si="2"/>
        <v>19.155000000000001</v>
      </c>
      <c r="D32">
        <f t="shared" si="6"/>
        <v>0.47699999999999998</v>
      </c>
      <c r="E32">
        <f t="shared" si="3"/>
        <v>19.155000000000001</v>
      </c>
      <c r="F32">
        <f t="shared" si="4"/>
        <v>55.185318035193681</v>
      </c>
      <c r="G32" s="12">
        <f t="shared" si="5"/>
        <v>4.1617057499999995E-3</v>
      </c>
      <c r="K32">
        <v>19.155000000000001</v>
      </c>
      <c r="L32">
        <v>29</v>
      </c>
      <c r="M32">
        <v>0.47299999999999998</v>
      </c>
      <c r="N32">
        <v>55.320999999999998</v>
      </c>
      <c r="O32">
        <v>4.0000000000000001E-3</v>
      </c>
    </row>
    <row r="33" spans="1:15" x14ac:dyDescent="0.25">
      <c r="A33">
        <f t="shared" si="0"/>
        <v>30</v>
      </c>
      <c r="B33">
        <f t="shared" si="1"/>
        <v>0.49099999999999999</v>
      </c>
      <c r="C33">
        <f t="shared" si="2"/>
        <v>19.898</v>
      </c>
      <c r="D33">
        <f t="shared" si="6"/>
        <v>0.495</v>
      </c>
      <c r="E33">
        <f t="shared" si="3"/>
        <v>19.898</v>
      </c>
      <c r="F33">
        <f t="shared" si="4"/>
        <v>57.323646833275738</v>
      </c>
      <c r="G33" s="12">
        <f t="shared" si="5"/>
        <v>4.3187512499999999E-3</v>
      </c>
      <c r="K33">
        <v>19.898</v>
      </c>
      <c r="L33">
        <v>30</v>
      </c>
      <c r="M33">
        <v>0.49099999999999999</v>
      </c>
      <c r="N33">
        <v>57.463999999999999</v>
      </c>
      <c r="O33">
        <v>4.0000000000000001E-3</v>
      </c>
    </row>
    <row r="34" spans="1:15" x14ac:dyDescent="0.25">
      <c r="A34">
        <f t="shared" si="0"/>
        <v>31</v>
      </c>
      <c r="B34">
        <f t="shared" si="1"/>
        <v>0.51</v>
      </c>
      <c r="C34">
        <f t="shared" si="2"/>
        <v>20.661999999999999</v>
      </c>
      <c r="D34">
        <f t="shared" si="6"/>
        <v>0.51400000000000001</v>
      </c>
      <c r="E34">
        <f t="shared" si="3"/>
        <v>20.661999999999999</v>
      </c>
      <c r="F34">
        <f t="shared" si="4"/>
        <v>59.52233169196073</v>
      </c>
      <c r="G34" s="12">
        <f t="shared" si="5"/>
        <v>4.4845214999999997E-3</v>
      </c>
      <c r="K34">
        <v>20.661999999999999</v>
      </c>
      <c r="L34">
        <v>31</v>
      </c>
      <c r="M34">
        <v>0.51</v>
      </c>
      <c r="N34">
        <v>59.673999999999999</v>
      </c>
      <c r="O34">
        <v>4.0000000000000001E-3</v>
      </c>
    </row>
    <row r="35" spans="1:15" x14ac:dyDescent="0.25">
      <c r="A35">
        <f t="shared" si="0"/>
        <v>32.5</v>
      </c>
      <c r="B35">
        <f t="shared" si="1"/>
        <v>0.53700000000000003</v>
      </c>
      <c r="C35">
        <f t="shared" si="2"/>
        <v>21.762</v>
      </c>
      <c r="D35">
        <f t="shared" si="6"/>
        <v>0.54100000000000004</v>
      </c>
      <c r="E35">
        <f t="shared" si="3"/>
        <v>21.762</v>
      </c>
      <c r="F35">
        <f t="shared" si="4"/>
        <v>62.688016261956939</v>
      </c>
      <c r="G35" s="12">
        <f t="shared" si="5"/>
        <v>4.7200897500000007E-3</v>
      </c>
      <c r="K35">
        <v>21.762</v>
      </c>
      <c r="L35">
        <v>32.5</v>
      </c>
      <c r="M35">
        <v>0.53700000000000003</v>
      </c>
      <c r="N35">
        <v>62.848999999999997</v>
      </c>
      <c r="O35">
        <v>5.0000000000000001E-3</v>
      </c>
    </row>
    <row r="36" spans="1:15" x14ac:dyDescent="0.25">
      <c r="A36">
        <f t="shared" si="0"/>
        <v>33</v>
      </c>
      <c r="B36">
        <f t="shared" si="1"/>
        <v>0.54600000000000004</v>
      </c>
      <c r="C36">
        <f t="shared" si="2"/>
        <v>22.126999999999999</v>
      </c>
      <c r="D36">
        <f t="shared" si="6"/>
        <v>0.55000000000000004</v>
      </c>
      <c r="E36">
        <f t="shared" si="3"/>
        <v>22.126999999999999</v>
      </c>
      <c r="F36">
        <f t="shared" si="4"/>
        <v>63.738450224688755</v>
      </c>
      <c r="G36" s="12">
        <f t="shared" si="5"/>
        <v>4.7986125000000004E-3</v>
      </c>
      <c r="K36">
        <v>22.126999999999999</v>
      </c>
      <c r="L36">
        <v>33</v>
      </c>
      <c r="M36">
        <v>0.54600000000000004</v>
      </c>
      <c r="N36">
        <v>63.904000000000003</v>
      </c>
      <c r="O36">
        <v>5.0000000000000001E-3</v>
      </c>
    </row>
    <row r="37" spans="1:15" x14ac:dyDescent="0.25">
      <c r="A37">
        <f t="shared" si="0"/>
        <v>34.5</v>
      </c>
      <c r="B37">
        <f t="shared" si="1"/>
        <v>0.57399999999999995</v>
      </c>
      <c r="C37">
        <f t="shared" si="2"/>
        <v>23.231000000000002</v>
      </c>
      <c r="D37">
        <f t="shared" si="6"/>
        <v>0.57799999999999996</v>
      </c>
      <c r="E37">
        <f t="shared" ref="E37:E66" si="7">ABS(C37)</f>
        <v>23.231000000000002</v>
      </c>
      <c r="F37">
        <f t="shared" ref="F37:F66" si="8">(3*E37*$E$3/(2*$B$3*$C$3^2))*(1+6*(D37/$E$3)^2-4*($C$3/$E$3)*(D37/$E$3))</f>
        <v>66.915624579611062</v>
      </c>
      <c r="G37" s="12">
        <f t="shared" ref="G37:G66" si="9">6*D37*$C$3/$E$3^2</f>
        <v>5.0429055E-3</v>
      </c>
      <c r="K37">
        <v>23.231000000000002</v>
      </c>
      <c r="L37">
        <v>34.5</v>
      </c>
      <c r="M37">
        <v>0.57399999999999995</v>
      </c>
      <c r="N37">
        <v>67.090999999999994</v>
      </c>
      <c r="O37">
        <v>5.0000000000000001E-3</v>
      </c>
    </row>
    <row r="38" spans="1:15" x14ac:dyDescent="0.25">
      <c r="A38">
        <f t="shared" si="0"/>
        <v>35.5</v>
      </c>
      <c r="B38">
        <f t="shared" si="1"/>
        <v>0.59199999999999997</v>
      </c>
      <c r="C38">
        <f t="shared" si="2"/>
        <v>23.954000000000001</v>
      </c>
      <c r="D38">
        <f t="shared" si="6"/>
        <v>0.59599999999999997</v>
      </c>
      <c r="E38">
        <f t="shared" si="7"/>
        <v>23.954000000000001</v>
      </c>
      <c r="F38">
        <f t="shared" si="8"/>
        <v>68.99642667217374</v>
      </c>
      <c r="G38" s="12">
        <f t="shared" si="9"/>
        <v>5.1999509999999995E-3</v>
      </c>
      <c r="K38">
        <v>23.954000000000001</v>
      </c>
      <c r="L38">
        <v>35.5</v>
      </c>
      <c r="M38">
        <v>0.59199999999999997</v>
      </c>
      <c r="N38">
        <v>69.180000000000007</v>
      </c>
      <c r="O38">
        <v>5.0000000000000001E-3</v>
      </c>
    </row>
    <row r="39" spans="1:15" x14ac:dyDescent="0.25">
      <c r="A39">
        <f t="shared" ref="A39:A66" si="10">L39</f>
        <v>36</v>
      </c>
      <c r="B39">
        <f t="shared" ref="B39:B66" si="11">M39</f>
        <v>0.60099999999999998</v>
      </c>
      <c r="C39">
        <f t="shared" ref="C39:C66" si="12">K39</f>
        <v>24.324000000000002</v>
      </c>
      <c r="D39">
        <f t="shared" ref="D39:D66" si="13">B39-$B$7</f>
        <v>0.60499999999999998</v>
      </c>
      <c r="E39">
        <f t="shared" si="7"/>
        <v>24.324000000000002</v>
      </c>
      <c r="F39">
        <f t="shared" si="8"/>
        <v>70.06133470939038</v>
      </c>
      <c r="G39" s="12">
        <f t="shared" si="9"/>
        <v>5.2784737500000001E-3</v>
      </c>
      <c r="K39">
        <v>24.324000000000002</v>
      </c>
      <c r="L39">
        <v>36</v>
      </c>
      <c r="M39">
        <v>0.60099999999999998</v>
      </c>
      <c r="N39">
        <v>70.248000000000005</v>
      </c>
      <c r="O39">
        <v>5.0000000000000001E-3</v>
      </c>
    </row>
    <row r="40" spans="1:15" x14ac:dyDescent="0.25">
      <c r="A40">
        <f t="shared" si="10"/>
        <v>37.5</v>
      </c>
      <c r="B40">
        <f t="shared" si="11"/>
        <v>0.629</v>
      </c>
      <c r="C40">
        <f t="shared" si="12"/>
        <v>25.373999999999999</v>
      </c>
      <c r="D40">
        <f t="shared" si="13"/>
        <v>0.63300000000000001</v>
      </c>
      <c r="E40">
        <f t="shared" si="7"/>
        <v>25.373999999999999</v>
      </c>
      <c r="F40">
        <f t="shared" si="8"/>
        <v>73.083281675228804</v>
      </c>
      <c r="G40" s="12">
        <f t="shared" si="9"/>
        <v>5.5227667499999997E-3</v>
      </c>
      <c r="K40">
        <v>25.373999999999999</v>
      </c>
      <c r="L40">
        <v>37.5</v>
      </c>
      <c r="M40">
        <v>0.629</v>
      </c>
      <c r="N40">
        <v>73.281000000000006</v>
      </c>
      <c r="O40">
        <v>5.0000000000000001E-3</v>
      </c>
    </row>
    <row r="41" spans="1:15" x14ac:dyDescent="0.25">
      <c r="A41">
        <f t="shared" si="10"/>
        <v>38.5</v>
      </c>
      <c r="B41">
        <f t="shared" si="11"/>
        <v>0.64700000000000002</v>
      </c>
      <c r="C41">
        <f t="shared" si="12"/>
        <v>26.087</v>
      </c>
      <c r="D41">
        <f t="shared" si="13"/>
        <v>0.65100000000000002</v>
      </c>
      <c r="E41">
        <f t="shared" si="7"/>
        <v>26.087</v>
      </c>
      <c r="F41">
        <f t="shared" si="8"/>
        <v>75.135537364977438</v>
      </c>
      <c r="G41" s="12">
        <f t="shared" si="9"/>
        <v>5.6798122500000001E-3</v>
      </c>
      <c r="K41">
        <v>26.087</v>
      </c>
      <c r="L41">
        <v>38.5</v>
      </c>
      <c r="M41">
        <v>0.64700000000000002</v>
      </c>
      <c r="N41">
        <v>75.34</v>
      </c>
      <c r="O41">
        <v>6.0000000000000001E-3</v>
      </c>
    </row>
    <row r="42" spans="1:15" x14ac:dyDescent="0.25">
      <c r="A42">
        <f t="shared" si="10"/>
        <v>39.5</v>
      </c>
      <c r="B42">
        <f t="shared" si="11"/>
        <v>0.66600000000000004</v>
      </c>
      <c r="C42">
        <f t="shared" si="12"/>
        <v>26.78</v>
      </c>
      <c r="D42">
        <f t="shared" si="13"/>
        <v>0.67</v>
      </c>
      <c r="E42">
        <f t="shared" si="7"/>
        <v>26.78</v>
      </c>
      <c r="F42">
        <f t="shared" si="8"/>
        <v>77.130242445191286</v>
      </c>
      <c r="G42" s="12">
        <f t="shared" si="9"/>
        <v>5.8455825000000008E-3</v>
      </c>
      <c r="K42">
        <v>26.78</v>
      </c>
      <c r="L42">
        <v>39.5</v>
      </c>
      <c r="M42">
        <v>0.66600000000000004</v>
      </c>
      <c r="N42">
        <v>77.340999999999994</v>
      </c>
      <c r="O42">
        <v>6.0000000000000001E-3</v>
      </c>
    </row>
    <row r="43" spans="1:15" x14ac:dyDescent="0.25">
      <c r="A43">
        <f t="shared" si="10"/>
        <v>40.5</v>
      </c>
      <c r="B43">
        <f t="shared" si="11"/>
        <v>0.68400000000000005</v>
      </c>
      <c r="C43">
        <f t="shared" si="12"/>
        <v>27.446000000000002</v>
      </c>
      <c r="D43">
        <f t="shared" si="13"/>
        <v>0.68800000000000006</v>
      </c>
      <c r="E43">
        <f t="shared" si="7"/>
        <v>27.446000000000002</v>
      </c>
      <c r="F43">
        <f t="shared" si="8"/>
        <v>79.0473855596493</v>
      </c>
      <c r="G43" s="12">
        <f t="shared" si="9"/>
        <v>6.0026279999999994E-3</v>
      </c>
      <c r="K43">
        <v>27.446000000000002</v>
      </c>
      <c r="L43">
        <v>40.5</v>
      </c>
      <c r="M43">
        <v>0.68400000000000005</v>
      </c>
      <c r="N43">
        <v>79.265000000000001</v>
      </c>
      <c r="O43">
        <v>6.0000000000000001E-3</v>
      </c>
    </row>
    <row r="44" spans="1:15" x14ac:dyDescent="0.25">
      <c r="A44">
        <f t="shared" si="10"/>
        <v>41.5</v>
      </c>
      <c r="B44">
        <f t="shared" si="11"/>
        <v>0.70199999999999996</v>
      </c>
      <c r="C44">
        <f t="shared" si="12"/>
        <v>28.151</v>
      </c>
      <c r="D44">
        <f t="shared" si="13"/>
        <v>0.70599999999999996</v>
      </c>
      <c r="E44">
        <f t="shared" si="7"/>
        <v>28.151</v>
      </c>
      <c r="F44">
        <f t="shared" si="8"/>
        <v>81.076998688389025</v>
      </c>
      <c r="G44" s="12">
        <f t="shared" si="9"/>
        <v>6.1596734999999989E-3</v>
      </c>
      <c r="K44">
        <v>28.151</v>
      </c>
      <c r="L44">
        <v>41.5</v>
      </c>
      <c r="M44">
        <v>0.70199999999999996</v>
      </c>
      <c r="N44">
        <v>81.301000000000002</v>
      </c>
      <c r="O44">
        <v>6.0000000000000001E-3</v>
      </c>
    </row>
    <row r="45" spans="1:15" x14ac:dyDescent="0.25">
      <c r="A45">
        <f t="shared" si="10"/>
        <v>42.5</v>
      </c>
      <c r="B45">
        <f t="shared" si="11"/>
        <v>0.72099999999999997</v>
      </c>
      <c r="C45">
        <f t="shared" si="12"/>
        <v>28.818999999999999</v>
      </c>
      <c r="D45">
        <f t="shared" si="13"/>
        <v>0.72499999999999998</v>
      </c>
      <c r="E45">
        <f t="shared" si="7"/>
        <v>28.818999999999999</v>
      </c>
      <c r="F45">
        <f t="shared" si="8"/>
        <v>83.00017731909017</v>
      </c>
      <c r="G45" s="12">
        <f t="shared" si="9"/>
        <v>6.3254437499999996E-3</v>
      </c>
      <c r="K45">
        <v>28.818999999999999</v>
      </c>
      <c r="L45">
        <v>42.5</v>
      </c>
      <c r="M45">
        <v>0.72099999999999997</v>
      </c>
      <c r="N45">
        <v>83.23</v>
      </c>
      <c r="O45">
        <v>6.0000000000000001E-3</v>
      </c>
    </row>
    <row r="46" spans="1:15" x14ac:dyDescent="0.25">
      <c r="A46">
        <f t="shared" si="10"/>
        <v>43.5</v>
      </c>
      <c r="B46">
        <f t="shared" si="11"/>
        <v>0.73899999999999999</v>
      </c>
      <c r="C46">
        <f t="shared" si="12"/>
        <v>29.501000000000001</v>
      </c>
      <c r="D46">
        <f t="shared" si="13"/>
        <v>0.74299999999999999</v>
      </c>
      <c r="E46">
        <f t="shared" si="7"/>
        <v>29.501000000000001</v>
      </c>
      <c r="F46">
        <f t="shared" si="8"/>
        <v>84.963894338901568</v>
      </c>
      <c r="G46" s="12">
        <f t="shared" si="9"/>
        <v>6.48248925E-3</v>
      </c>
      <c r="K46">
        <v>29.501000000000001</v>
      </c>
      <c r="L46">
        <v>43.5</v>
      </c>
      <c r="M46">
        <v>0.73899999999999999</v>
      </c>
      <c r="N46">
        <v>85.200999999999993</v>
      </c>
      <c r="O46">
        <v>6.0000000000000001E-3</v>
      </c>
    </row>
    <row r="47" spans="1:15" x14ac:dyDescent="0.25">
      <c r="A47">
        <f t="shared" si="10"/>
        <v>45</v>
      </c>
      <c r="B47">
        <f t="shared" si="11"/>
        <v>0.76600000000000001</v>
      </c>
      <c r="C47">
        <f t="shared" si="12"/>
        <v>30.488</v>
      </c>
      <c r="D47">
        <f t="shared" si="13"/>
        <v>0.77</v>
      </c>
      <c r="E47">
        <f t="shared" si="7"/>
        <v>30.488</v>
      </c>
      <c r="F47">
        <f t="shared" si="8"/>
        <v>87.806149083284296</v>
      </c>
      <c r="G47" s="12">
        <f t="shared" si="9"/>
        <v>6.7180575000000001E-3</v>
      </c>
      <c r="K47">
        <v>30.488</v>
      </c>
      <c r="L47">
        <v>45</v>
      </c>
      <c r="M47">
        <v>0.76600000000000001</v>
      </c>
      <c r="N47">
        <v>88.051000000000002</v>
      </c>
      <c r="O47">
        <v>7.0000000000000001E-3</v>
      </c>
    </row>
    <row r="48" spans="1:15" x14ac:dyDescent="0.25">
      <c r="A48">
        <f t="shared" si="10"/>
        <v>45.5</v>
      </c>
      <c r="B48">
        <f t="shared" si="11"/>
        <v>0.77600000000000002</v>
      </c>
      <c r="C48">
        <f t="shared" si="12"/>
        <v>30.832000000000001</v>
      </c>
      <c r="D48">
        <f t="shared" si="13"/>
        <v>0.78</v>
      </c>
      <c r="E48">
        <f t="shared" si="7"/>
        <v>30.832000000000001</v>
      </c>
      <c r="F48">
        <f t="shared" si="8"/>
        <v>88.796873524057787</v>
      </c>
      <c r="G48" s="12">
        <f t="shared" si="9"/>
        <v>6.8053049999999993E-3</v>
      </c>
      <c r="K48">
        <v>30.832000000000001</v>
      </c>
      <c r="L48">
        <v>45.5</v>
      </c>
      <c r="M48">
        <v>0.77600000000000002</v>
      </c>
      <c r="N48">
        <v>89.045000000000002</v>
      </c>
      <c r="O48">
        <v>7.0000000000000001E-3</v>
      </c>
    </row>
    <row r="49" spans="1:15" x14ac:dyDescent="0.25">
      <c r="A49">
        <f t="shared" si="10"/>
        <v>46.5</v>
      </c>
      <c r="B49">
        <f t="shared" si="11"/>
        <v>0.79400000000000004</v>
      </c>
      <c r="C49">
        <f t="shared" si="12"/>
        <v>31.491</v>
      </c>
      <c r="D49">
        <f t="shared" si="13"/>
        <v>0.79800000000000004</v>
      </c>
      <c r="E49">
        <f t="shared" si="7"/>
        <v>31.491</v>
      </c>
      <c r="F49">
        <f t="shared" si="8"/>
        <v>90.694974030723159</v>
      </c>
      <c r="G49" s="12">
        <f t="shared" si="9"/>
        <v>6.9623505000000006E-3</v>
      </c>
      <c r="K49">
        <v>31.491</v>
      </c>
      <c r="L49">
        <v>46.5</v>
      </c>
      <c r="M49">
        <v>0.79400000000000004</v>
      </c>
      <c r="N49">
        <v>90.947000000000003</v>
      </c>
      <c r="O49">
        <v>7.0000000000000001E-3</v>
      </c>
    </row>
    <row r="50" spans="1:15" x14ac:dyDescent="0.25">
      <c r="A50">
        <f t="shared" si="10"/>
        <v>48</v>
      </c>
      <c r="B50">
        <f t="shared" si="11"/>
        <v>0.82099999999999995</v>
      </c>
      <c r="C50">
        <f t="shared" si="12"/>
        <v>32.506999999999998</v>
      </c>
      <c r="D50">
        <f t="shared" si="13"/>
        <v>0.82499999999999996</v>
      </c>
      <c r="E50">
        <f t="shared" si="7"/>
        <v>32.506999999999998</v>
      </c>
      <c r="F50">
        <f t="shared" si="8"/>
        <v>93.621766280845378</v>
      </c>
      <c r="G50" s="12">
        <f t="shared" si="9"/>
        <v>7.1979187499999989E-3</v>
      </c>
      <c r="K50">
        <v>32.506999999999998</v>
      </c>
      <c r="L50">
        <v>48</v>
      </c>
      <c r="M50">
        <v>0.82099999999999995</v>
      </c>
      <c r="N50">
        <v>93.88</v>
      </c>
      <c r="O50">
        <v>7.0000000000000001E-3</v>
      </c>
    </row>
    <row r="51" spans="1:15" x14ac:dyDescent="0.25">
      <c r="A51">
        <f t="shared" si="10"/>
        <v>48.5</v>
      </c>
      <c r="B51">
        <f t="shared" si="11"/>
        <v>0.83099999999999996</v>
      </c>
      <c r="C51">
        <f t="shared" si="12"/>
        <v>32.838999999999999</v>
      </c>
      <c r="D51">
        <f t="shared" si="13"/>
        <v>0.83499999999999996</v>
      </c>
      <c r="E51">
        <f t="shared" si="7"/>
        <v>32.838999999999999</v>
      </c>
      <c r="F51">
        <f t="shared" si="8"/>
        <v>94.578329906786209</v>
      </c>
      <c r="G51" s="12">
        <f t="shared" si="9"/>
        <v>7.285166249999999E-3</v>
      </c>
      <c r="K51">
        <v>32.838999999999999</v>
      </c>
      <c r="L51">
        <v>48.5</v>
      </c>
      <c r="M51">
        <v>0.83099999999999996</v>
      </c>
      <c r="N51">
        <v>94.840999999999994</v>
      </c>
      <c r="O51">
        <v>7.0000000000000001E-3</v>
      </c>
    </row>
    <row r="52" spans="1:15" x14ac:dyDescent="0.25">
      <c r="A52">
        <f t="shared" si="10"/>
        <v>50</v>
      </c>
      <c r="B52">
        <f t="shared" si="11"/>
        <v>0.85799999999999998</v>
      </c>
      <c r="C52">
        <f t="shared" si="12"/>
        <v>33.838000000000001</v>
      </c>
      <c r="D52">
        <f t="shared" si="13"/>
        <v>0.86199999999999999</v>
      </c>
      <c r="E52">
        <f t="shared" si="7"/>
        <v>33.838000000000001</v>
      </c>
      <c r="F52">
        <f t="shared" si="8"/>
        <v>97.456954264672078</v>
      </c>
      <c r="G52" s="12">
        <f t="shared" si="9"/>
        <v>7.5207344999999991E-3</v>
      </c>
      <c r="K52">
        <v>33.838000000000001</v>
      </c>
      <c r="L52">
        <v>50</v>
      </c>
      <c r="M52">
        <v>0.85799999999999998</v>
      </c>
      <c r="N52">
        <v>97.724999999999994</v>
      </c>
      <c r="O52">
        <v>7.0000000000000001E-3</v>
      </c>
    </row>
    <row r="53" spans="1:15" x14ac:dyDescent="0.25">
      <c r="A53">
        <f t="shared" si="10"/>
        <v>51</v>
      </c>
      <c r="B53">
        <f t="shared" si="11"/>
        <v>0.876</v>
      </c>
      <c r="C53">
        <f t="shared" si="12"/>
        <v>34.496000000000002</v>
      </c>
      <c r="D53">
        <f t="shared" si="13"/>
        <v>0.88</v>
      </c>
      <c r="E53">
        <f t="shared" si="7"/>
        <v>34.496000000000002</v>
      </c>
      <c r="F53">
        <f t="shared" si="8"/>
        <v>99.353345909468032</v>
      </c>
      <c r="G53" s="12">
        <f t="shared" si="9"/>
        <v>7.6777800000000004E-3</v>
      </c>
      <c r="K53">
        <v>34.496000000000002</v>
      </c>
      <c r="L53">
        <v>51</v>
      </c>
      <c r="M53">
        <v>0.876</v>
      </c>
      <c r="N53">
        <v>99.623999999999995</v>
      </c>
      <c r="O53">
        <v>8.0000000000000002E-3</v>
      </c>
    </row>
    <row r="54" spans="1:15" x14ac:dyDescent="0.25">
      <c r="A54">
        <f t="shared" si="10"/>
        <v>52</v>
      </c>
      <c r="B54">
        <f t="shared" si="11"/>
        <v>0.89500000000000002</v>
      </c>
      <c r="C54">
        <f t="shared" si="12"/>
        <v>35.136000000000003</v>
      </c>
      <c r="D54">
        <f t="shared" si="13"/>
        <v>0.89900000000000002</v>
      </c>
      <c r="E54">
        <f t="shared" si="7"/>
        <v>35.136000000000003</v>
      </c>
      <c r="F54">
        <f t="shared" si="8"/>
        <v>101.19828329230202</v>
      </c>
      <c r="G54" s="12">
        <f t="shared" si="9"/>
        <v>7.8435502499999993E-3</v>
      </c>
      <c r="K54">
        <v>35.136000000000003</v>
      </c>
      <c r="L54">
        <v>52</v>
      </c>
      <c r="M54">
        <v>0.89500000000000002</v>
      </c>
      <c r="N54">
        <v>101.474</v>
      </c>
      <c r="O54">
        <v>8.0000000000000002E-3</v>
      </c>
    </row>
    <row r="55" spans="1:15" x14ac:dyDescent="0.25">
      <c r="A55">
        <f t="shared" si="10"/>
        <v>53</v>
      </c>
      <c r="B55">
        <f t="shared" si="11"/>
        <v>0.91300000000000003</v>
      </c>
      <c r="C55">
        <f t="shared" si="12"/>
        <v>35.792000000000002</v>
      </c>
      <c r="D55">
        <f t="shared" si="13"/>
        <v>0.91700000000000004</v>
      </c>
      <c r="E55">
        <f t="shared" si="7"/>
        <v>35.792000000000002</v>
      </c>
      <c r="F55">
        <f t="shared" si="8"/>
        <v>103.08953415640771</v>
      </c>
      <c r="G55" s="12">
        <f t="shared" si="9"/>
        <v>8.0005957500000006E-3</v>
      </c>
      <c r="K55">
        <v>35.792000000000002</v>
      </c>
      <c r="L55">
        <v>53</v>
      </c>
      <c r="M55">
        <v>0.91300000000000003</v>
      </c>
      <c r="N55">
        <v>103.369</v>
      </c>
      <c r="O55">
        <v>8.0000000000000002E-3</v>
      </c>
    </row>
    <row r="56" spans="1:15" x14ac:dyDescent="0.25">
      <c r="A56">
        <f t="shared" si="10"/>
        <v>54</v>
      </c>
      <c r="B56">
        <f t="shared" si="11"/>
        <v>0.93100000000000005</v>
      </c>
      <c r="C56">
        <f t="shared" si="12"/>
        <v>36.445</v>
      </c>
      <c r="D56">
        <f t="shared" si="13"/>
        <v>0.93500000000000005</v>
      </c>
      <c r="E56">
        <f t="shared" si="7"/>
        <v>36.445</v>
      </c>
      <c r="F56">
        <f t="shared" si="8"/>
        <v>104.97246750755514</v>
      </c>
      <c r="G56" s="12">
        <f t="shared" si="9"/>
        <v>8.1576412500000001E-3</v>
      </c>
      <c r="K56">
        <v>36.445</v>
      </c>
      <c r="L56">
        <v>54</v>
      </c>
      <c r="M56">
        <v>0.93100000000000005</v>
      </c>
      <c r="N56">
        <v>105.255</v>
      </c>
      <c r="O56">
        <v>8.0000000000000002E-3</v>
      </c>
    </row>
    <row r="57" spans="1:15" x14ac:dyDescent="0.25">
      <c r="A57">
        <f t="shared" si="10"/>
        <v>55</v>
      </c>
      <c r="B57">
        <f t="shared" si="11"/>
        <v>0.95</v>
      </c>
      <c r="C57">
        <f t="shared" si="12"/>
        <v>37.064999999999998</v>
      </c>
      <c r="D57">
        <f t="shared" si="13"/>
        <v>0.95399999999999996</v>
      </c>
      <c r="E57">
        <f t="shared" si="7"/>
        <v>37.064999999999998</v>
      </c>
      <c r="F57">
        <f t="shared" si="8"/>
        <v>106.76082844791912</v>
      </c>
      <c r="G57" s="12">
        <f t="shared" si="9"/>
        <v>8.323411499999999E-3</v>
      </c>
      <c r="K57">
        <v>37.064999999999998</v>
      </c>
      <c r="L57">
        <v>55</v>
      </c>
      <c r="M57">
        <v>0.95</v>
      </c>
      <c r="N57">
        <v>107.04600000000001</v>
      </c>
      <c r="O57">
        <v>8.0000000000000002E-3</v>
      </c>
    </row>
    <row r="58" spans="1:15" x14ac:dyDescent="0.25">
      <c r="A58">
        <f t="shared" si="10"/>
        <v>56</v>
      </c>
      <c r="B58">
        <f t="shared" si="11"/>
        <v>0.96799999999999997</v>
      </c>
      <c r="C58">
        <f t="shared" si="12"/>
        <v>37.728000000000002</v>
      </c>
      <c r="D58">
        <f t="shared" si="13"/>
        <v>0.97199999999999998</v>
      </c>
      <c r="E58">
        <f t="shared" si="7"/>
        <v>37.728000000000002</v>
      </c>
      <c r="F58">
        <f t="shared" si="8"/>
        <v>108.67326834712551</v>
      </c>
      <c r="G58" s="12">
        <f t="shared" si="9"/>
        <v>8.4804570000000003E-3</v>
      </c>
      <c r="K58">
        <v>37.728000000000002</v>
      </c>
      <c r="L58">
        <v>56</v>
      </c>
      <c r="M58">
        <v>0.96799999999999997</v>
      </c>
      <c r="N58">
        <v>108.959</v>
      </c>
      <c r="O58">
        <v>8.0000000000000002E-3</v>
      </c>
    </row>
    <row r="59" spans="1:15" x14ac:dyDescent="0.25">
      <c r="A59">
        <f t="shared" si="10"/>
        <v>57.5</v>
      </c>
      <c r="B59">
        <f t="shared" si="11"/>
        <v>0.995</v>
      </c>
      <c r="C59">
        <f t="shared" si="12"/>
        <v>38.667999999999999</v>
      </c>
      <c r="D59">
        <f t="shared" si="13"/>
        <v>0.999</v>
      </c>
      <c r="E59">
        <f t="shared" si="7"/>
        <v>38.667999999999999</v>
      </c>
      <c r="F59">
        <f t="shared" si="8"/>
        <v>111.38562838245767</v>
      </c>
      <c r="G59" s="12">
        <f t="shared" si="9"/>
        <v>8.7160252500000004E-3</v>
      </c>
      <c r="K59">
        <v>38.667999999999999</v>
      </c>
      <c r="L59">
        <v>57.5</v>
      </c>
      <c r="M59">
        <v>0.995</v>
      </c>
      <c r="N59">
        <v>111.673</v>
      </c>
      <c r="O59">
        <v>8.9999999999999993E-3</v>
      </c>
    </row>
    <row r="60" spans="1:15" x14ac:dyDescent="0.25">
      <c r="A60">
        <f t="shared" si="10"/>
        <v>58</v>
      </c>
      <c r="B60">
        <f t="shared" si="11"/>
        <v>1.0049999999999999</v>
      </c>
      <c r="C60">
        <f t="shared" si="12"/>
        <v>38.994999999999997</v>
      </c>
      <c r="D60">
        <f t="shared" si="13"/>
        <v>1.0089999999999999</v>
      </c>
      <c r="E60">
        <f t="shared" si="7"/>
        <v>38.994999999999997</v>
      </c>
      <c r="F60">
        <f t="shared" si="8"/>
        <v>112.32950136010123</v>
      </c>
      <c r="G60" s="12">
        <f t="shared" si="9"/>
        <v>8.8032727500000005E-3</v>
      </c>
      <c r="K60">
        <v>38.994999999999997</v>
      </c>
      <c r="L60">
        <v>58</v>
      </c>
      <c r="M60">
        <v>1.0049999999999999</v>
      </c>
      <c r="N60">
        <v>112.62</v>
      </c>
      <c r="O60">
        <v>8.9999999999999993E-3</v>
      </c>
    </row>
    <row r="61" spans="1:15" x14ac:dyDescent="0.25">
      <c r="A61">
        <f t="shared" si="10"/>
        <v>59</v>
      </c>
      <c r="B61">
        <f t="shared" si="11"/>
        <v>1.0229999999999999</v>
      </c>
      <c r="C61">
        <f t="shared" si="12"/>
        <v>39.616999999999997</v>
      </c>
      <c r="D61">
        <f t="shared" si="13"/>
        <v>1.0269999999999999</v>
      </c>
      <c r="E61">
        <f t="shared" si="7"/>
        <v>39.616999999999997</v>
      </c>
      <c r="F61">
        <f t="shared" si="8"/>
        <v>114.12498581315117</v>
      </c>
      <c r="G61" s="12">
        <f t="shared" si="9"/>
        <v>8.9603182499999982E-3</v>
      </c>
      <c r="K61">
        <v>39.616999999999997</v>
      </c>
      <c r="L61">
        <v>59</v>
      </c>
      <c r="M61">
        <v>1.0229999999999999</v>
      </c>
      <c r="N61">
        <v>114.41500000000001</v>
      </c>
      <c r="O61">
        <v>8.9999999999999993E-3</v>
      </c>
    </row>
    <row r="62" spans="1:15" x14ac:dyDescent="0.25">
      <c r="A62">
        <f t="shared" si="10"/>
        <v>60.5</v>
      </c>
      <c r="B62">
        <f t="shared" si="11"/>
        <v>1.0509999999999999</v>
      </c>
      <c r="C62">
        <f t="shared" si="12"/>
        <v>40.566000000000003</v>
      </c>
      <c r="D62">
        <f t="shared" si="13"/>
        <v>1.0549999999999999</v>
      </c>
      <c r="E62">
        <f t="shared" si="7"/>
        <v>40.566000000000003</v>
      </c>
      <c r="F62">
        <f t="shared" si="8"/>
        <v>116.86530497193462</v>
      </c>
      <c r="G62" s="12">
        <f t="shared" si="9"/>
        <v>9.2046112499999996E-3</v>
      </c>
      <c r="K62">
        <v>40.566000000000003</v>
      </c>
      <c r="L62">
        <v>60.5</v>
      </c>
      <c r="M62">
        <v>1.0509999999999999</v>
      </c>
      <c r="N62">
        <v>117.154</v>
      </c>
      <c r="O62">
        <v>8.9999999999999993E-3</v>
      </c>
    </row>
    <row r="63" spans="1:15" x14ac:dyDescent="0.25">
      <c r="A63">
        <f t="shared" si="10"/>
        <v>61</v>
      </c>
      <c r="B63">
        <f t="shared" si="11"/>
        <v>1.06</v>
      </c>
      <c r="C63">
        <f t="shared" si="12"/>
        <v>40.901000000000003</v>
      </c>
      <c r="D63">
        <f t="shared" si="13"/>
        <v>1.0640000000000001</v>
      </c>
      <c r="E63">
        <f t="shared" si="7"/>
        <v>40.901000000000003</v>
      </c>
      <c r="F63">
        <f t="shared" si="8"/>
        <v>117.83265884976088</v>
      </c>
      <c r="G63" s="12">
        <f t="shared" si="9"/>
        <v>9.2831340000000002E-3</v>
      </c>
      <c r="K63">
        <v>40.901000000000003</v>
      </c>
      <c r="L63">
        <v>61</v>
      </c>
      <c r="M63">
        <v>1.06</v>
      </c>
      <c r="N63">
        <v>118.122</v>
      </c>
      <c r="O63">
        <v>8.9999999999999993E-3</v>
      </c>
    </row>
    <row r="64" spans="1:15" x14ac:dyDescent="0.25">
      <c r="A64">
        <f t="shared" si="10"/>
        <v>62.5</v>
      </c>
      <c r="B64">
        <f t="shared" si="11"/>
        <v>1.087</v>
      </c>
      <c r="C64">
        <f t="shared" si="12"/>
        <v>41.457000000000001</v>
      </c>
      <c r="D64">
        <f t="shared" si="13"/>
        <v>1.091</v>
      </c>
      <c r="E64">
        <f t="shared" si="7"/>
        <v>41.457000000000001</v>
      </c>
      <c r="F64">
        <f t="shared" si="8"/>
        <v>119.44176983629157</v>
      </c>
      <c r="G64" s="12">
        <f t="shared" si="9"/>
        <v>9.5187022500000003E-3</v>
      </c>
      <c r="K64">
        <v>41.457000000000001</v>
      </c>
      <c r="L64">
        <v>62.5</v>
      </c>
      <c r="M64">
        <v>1.087</v>
      </c>
      <c r="N64">
        <v>119.72799999999999</v>
      </c>
      <c r="O64">
        <v>8.9999999999999993E-3</v>
      </c>
    </row>
    <row r="65" spans="1:15" x14ac:dyDescent="0.25">
      <c r="A65">
        <f t="shared" si="10"/>
        <v>63</v>
      </c>
      <c r="B65">
        <f t="shared" si="11"/>
        <v>1.0960000000000001</v>
      </c>
      <c r="C65">
        <f t="shared" si="12"/>
        <v>40.137999999999998</v>
      </c>
      <c r="D65">
        <f t="shared" si="13"/>
        <v>1.1000000000000001</v>
      </c>
      <c r="E65">
        <f t="shared" si="7"/>
        <v>40.137999999999998</v>
      </c>
      <c r="F65">
        <f t="shared" si="8"/>
        <v>115.6441010175453</v>
      </c>
      <c r="G65" s="12">
        <f t="shared" si="9"/>
        <v>9.5972250000000009E-3</v>
      </c>
      <c r="K65">
        <v>40.137999999999998</v>
      </c>
      <c r="L65">
        <v>63</v>
      </c>
      <c r="M65">
        <v>1.0960000000000001</v>
      </c>
      <c r="N65">
        <v>115.91800000000001</v>
      </c>
      <c r="O65">
        <v>0.01</v>
      </c>
    </row>
    <row r="66" spans="1:15" x14ac:dyDescent="0.25">
      <c r="A66">
        <f t="shared" si="10"/>
        <v>63.18</v>
      </c>
      <c r="B66">
        <f t="shared" si="11"/>
        <v>1.1000000000000001</v>
      </c>
      <c r="C66">
        <f t="shared" si="12"/>
        <v>27.914000000000001</v>
      </c>
      <c r="D66">
        <f t="shared" si="13"/>
        <v>1.1040000000000001</v>
      </c>
      <c r="E66">
        <f t="shared" si="7"/>
        <v>27.914000000000001</v>
      </c>
      <c r="F66">
        <f t="shared" si="8"/>
        <v>80.425559585616924</v>
      </c>
      <c r="G66" s="12">
        <f t="shared" si="9"/>
        <v>9.6321240000000006E-3</v>
      </c>
      <c r="K66">
        <v>27.914000000000001</v>
      </c>
      <c r="L66">
        <v>63.18</v>
      </c>
      <c r="M66">
        <v>1.1000000000000001</v>
      </c>
      <c r="N66">
        <v>80.616</v>
      </c>
      <c r="O66">
        <v>0.01</v>
      </c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11"/>
  <sheetViews>
    <sheetView topLeftCell="A37" zoomScaleNormal="100" workbookViewId="0">
      <selection activeCell="F7" sqref="F7:F73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7" max="7" width="9.140625" style="12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4.9059999999999997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s="12" t="s">
        <v>6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s="12" t="s">
        <v>8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>
        <f t="shared" ref="A7:A38" si="0">L7</f>
        <v>3</v>
      </c>
      <c r="B7">
        <f t="shared" ref="B7:B38" si="1">M7</f>
        <v>-8.9999999999999993E-3</v>
      </c>
      <c r="C7">
        <f t="shared" ref="C7:C38" si="2">K7</f>
        <v>5.0999999999999997E-2</v>
      </c>
      <c r="D7">
        <v>0</v>
      </c>
      <c r="E7">
        <f t="shared" ref="E7:E36" si="3">ABS(C7)</f>
        <v>5.0999999999999997E-2</v>
      </c>
      <c r="F7">
        <f t="shared" ref="F7:F36" si="4">(3*E7*$E$3/(2*$B$3*$C$3^2))*(1+6*(D7/$E$3)^2-4*($C$3/$E$3)*(D7/$E$3))</f>
        <v>0.11522598652639361</v>
      </c>
      <c r="G7" s="12">
        <f t="shared" ref="G7:G36" si="5">6*D7*$C$3/$E$3^2</f>
        <v>0</v>
      </c>
      <c r="H7" s="14"/>
      <c r="I7" t="s">
        <v>20</v>
      </c>
      <c r="K7">
        <v>5.0999999999999997E-2</v>
      </c>
      <c r="L7">
        <v>3</v>
      </c>
      <c r="M7">
        <v>-8.9999999999999993E-3</v>
      </c>
      <c r="N7">
        <v>0.115</v>
      </c>
      <c r="O7">
        <v>0</v>
      </c>
    </row>
    <row r="8" spans="1:15" x14ac:dyDescent="0.25">
      <c r="A8">
        <f t="shared" si="0"/>
        <v>4</v>
      </c>
      <c r="B8">
        <f t="shared" si="1"/>
        <v>8.9999999999999993E-3</v>
      </c>
      <c r="C8">
        <f t="shared" si="2"/>
        <v>0.79900000000000004</v>
      </c>
      <c r="D8">
        <f t="shared" ref="D8:D39" si="6">B8-$B$7</f>
        <v>1.7999999999999999E-2</v>
      </c>
      <c r="E8">
        <f t="shared" si="3"/>
        <v>0.79900000000000004</v>
      </c>
      <c r="F8">
        <f t="shared" si="4"/>
        <v>1.8050203158034088</v>
      </c>
      <c r="G8" s="12">
        <f t="shared" si="5"/>
        <v>1.5704549999999998E-4</v>
      </c>
      <c r="H8" s="14"/>
      <c r="K8">
        <v>0.79900000000000004</v>
      </c>
      <c r="L8">
        <v>4</v>
      </c>
      <c r="M8">
        <v>8.9999999999999993E-3</v>
      </c>
      <c r="N8">
        <v>1.804</v>
      </c>
      <c r="O8">
        <v>0</v>
      </c>
    </row>
    <row r="9" spans="1:15" x14ac:dyDescent="0.25">
      <c r="A9">
        <f t="shared" si="0"/>
        <v>5</v>
      </c>
      <c r="B9">
        <f t="shared" si="1"/>
        <v>2.8000000000000001E-2</v>
      </c>
      <c r="C9">
        <f t="shared" si="2"/>
        <v>1.704</v>
      </c>
      <c r="D9">
        <f t="shared" si="6"/>
        <v>3.6999999999999998E-2</v>
      </c>
      <c r="E9">
        <f t="shared" si="3"/>
        <v>1.704</v>
      </c>
      <c r="F9">
        <f t="shared" si="4"/>
        <v>3.8490947745974737</v>
      </c>
      <c r="G9" s="12">
        <f t="shared" si="5"/>
        <v>3.2281574999999999E-4</v>
      </c>
      <c r="K9">
        <v>1.704</v>
      </c>
      <c r="L9">
        <v>5</v>
      </c>
      <c r="M9">
        <v>2.8000000000000001E-2</v>
      </c>
      <c r="N9">
        <v>3.8479999999999999</v>
      </c>
      <c r="O9">
        <v>0</v>
      </c>
    </row>
    <row r="10" spans="1:15" x14ac:dyDescent="0.25">
      <c r="A10">
        <f t="shared" si="0"/>
        <v>6</v>
      </c>
      <c r="B10">
        <f t="shared" si="1"/>
        <v>4.5999999999999999E-2</v>
      </c>
      <c r="C10">
        <f t="shared" si="2"/>
        <v>2.633</v>
      </c>
      <c r="D10">
        <f t="shared" si="6"/>
        <v>5.5E-2</v>
      </c>
      <c r="E10">
        <f t="shared" si="3"/>
        <v>2.633</v>
      </c>
      <c r="F10">
        <f t="shared" si="4"/>
        <v>5.9469883796261129</v>
      </c>
      <c r="G10" s="12">
        <f t="shared" si="5"/>
        <v>4.7986125000000002E-4</v>
      </c>
      <c r="K10">
        <v>2.633</v>
      </c>
      <c r="L10">
        <v>6</v>
      </c>
      <c r="M10">
        <v>4.5999999999999999E-2</v>
      </c>
      <c r="N10">
        <v>5.9459999999999997</v>
      </c>
      <c r="O10">
        <v>0</v>
      </c>
    </row>
    <row r="11" spans="1:15" x14ac:dyDescent="0.25">
      <c r="A11">
        <f t="shared" si="0"/>
        <v>7.5</v>
      </c>
      <c r="B11">
        <f t="shared" si="1"/>
        <v>7.2999999999999995E-2</v>
      </c>
      <c r="C11">
        <f t="shared" si="2"/>
        <v>4.0650000000000004</v>
      </c>
      <c r="D11">
        <f t="shared" si="6"/>
        <v>8.199999999999999E-2</v>
      </c>
      <c r="E11">
        <f t="shared" si="3"/>
        <v>4.0650000000000004</v>
      </c>
      <c r="F11">
        <f t="shared" si="4"/>
        <v>9.1800400789372283</v>
      </c>
      <c r="G11" s="12">
        <f t="shared" si="5"/>
        <v>7.1542949999999991E-4</v>
      </c>
      <c r="K11">
        <v>4.0650000000000004</v>
      </c>
      <c r="L11">
        <v>7.5</v>
      </c>
      <c r="M11">
        <v>7.2999999999999995E-2</v>
      </c>
      <c r="N11">
        <v>9.1809999999999992</v>
      </c>
      <c r="O11">
        <v>1E-3</v>
      </c>
    </row>
    <row r="12" spans="1:15" x14ac:dyDescent="0.25">
      <c r="A12">
        <f t="shared" si="0"/>
        <v>8</v>
      </c>
      <c r="B12">
        <f t="shared" si="1"/>
        <v>8.3000000000000004E-2</v>
      </c>
      <c r="C12">
        <f t="shared" si="2"/>
        <v>4.5380000000000003</v>
      </c>
      <c r="D12">
        <f t="shared" si="6"/>
        <v>9.1999999999999998E-2</v>
      </c>
      <c r="E12">
        <f t="shared" si="3"/>
        <v>4.5380000000000003</v>
      </c>
      <c r="F12">
        <f t="shared" si="4"/>
        <v>10.247692406906985</v>
      </c>
      <c r="G12" s="12">
        <f t="shared" si="5"/>
        <v>8.0267700000000012E-4</v>
      </c>
      <c r="K12">
        <v>4.5380000000000003</v>
      </c>
      <c r="L12">
        <v>8</v>
      </c>
      <c r="M12">
        <v>8.3000000000000004E-2</v>
      </c>
      <c r="N12">
        <v>10.25</v>
      </c>
      <c r="O12">
        <v>1E-3</v>
      </c>
    </row>
    <row r="13" spans="1:15" x14ac:dyDescent="0.25">
      <c r="A13">
        <f t="shared" si="0"/>
        <v>9</v>
      </c>
      <c r="B13">
        <f t="shared" si="1"/>
        <v>0.10100000000000001</v>
      </c>
      <c r="C13">
        <f t="shared" si="2"/>
        <v>5.51</v>
      </c>
      <c r="D13">
        <f t="shared" si="6"/>
        <v>0.11</v>
      </c>
      <c r="E13">
        <f t="shared" si="3"/>
        <v>5.51</v>
      </c>
      <c r="F13">
        <f t="shared" si="4"/>
        <v>12.441525071886382</v>
      </c>
      <c r="G13" s="12">
        <f t="shared" si="5"/>
        <v>9.5972250000000005E-4</v>
      </c>
      <c r="K13">
        <v>5.51</v>
      </c>
      <c r="L13">
        <v>9</v>
      </c>
      <c r="M13">
        <v>0.10100000000000001</v>
      </c>
      <c r="N13">
        <v>12.446</v>
      </c>
      <c r="O13">
        <v>1E-3</v>
      </c>
    </row>
    <row r="14" spans="1:15" x14ac:dyDescent="0.25">
      <c r="A14">
        <f t="shared" si="0"/>
        <v>10.5</v>
      </c>
      <c r="B14">
        <f t="shared" si="1"/>
        <v>0.128</v>
      </c>
      <c r="C14">
        <f t="shared" si="2"/>
        <v>6.9870000000000001</v>
      </c>
      <c r="D14">
        <f t="shared" si="6"/>
        <v>0.13700000000000001</v>
      </c>
      <c r="E14">
        <f t="shared" si="3"/>
        <v>6.9870000000000001</v>
      </c>
      <c r="F14">
        <f t="shared" si="4"/>
        <v>15.77449202108753</v>
      </c>
      <c r="G14" s="12">
        <f t="shared" si="5"/>
        <v>1.1952907500000001E-3</v>
      </c>
      <c r="K14">
        <v>6.9870000000000001</v>
      </c>
      <c r="L14">
        <v>10.5</v>
      </c>
      <c r="M14">
        <v>0.128</v>
      </c>
      <c r="N14">
        <v>15.781000000000001</v>
      </c>
      <c r="O14">
        <v>1E-3</v>
      </c>
    </row>
    <row r="15" spans="1:15" x14ac:dyDescent="0.25">
      <c r="A15">
        <f t="shared" si="0"/>
        <v>11</v>
      </c>
      <c r="B15">
        <f t="shared" si="1"/>
        <v>0.13800000000000001</v>
      </c>
      <c r="C15">
        <f t="shared" si="2"/>
        <v>7.4770000000000003</v>
      </c>
      <c r="D15">
        <f t="shared" si="6"/>
        <v>0.14700000000000002</v>
      </c>
      <c r="E15">
        <f t="shared" si="3"/>
        <v>7.4770000000000003</v>
      </c>
      <c r="F15">
        <f t="shared" si="4"/>
        <v>16.879958289545396</v>
      </c>
      <c r="G15" s="12">
        <f t="shared" si="5"/>
        <v>1.2825382500000003E-3</v>
      </c>
      <c r="K15">
        <v>7.4770000000000003</v>
      </c>
      <c r="L15">
        <v>11</v>
      </c>
      <c r="M15">
        <v>0.13800000000000001</v>
      </c>
      <c r="N15">
        <v>16.885999999999999</v>
      </c>
      <c r="O15">
        <v>1E-3</v>
      </c>
    </row>
    <row r="16" spans="1:15" x14ac:dyDescent="0.25">
      <c r="A16">
        <f t="shared" si="0"/>
        <v>11.5</v>
      </c>
      <c r="B16">
        <f t="shared" si="1"/>
        <v>0.14699999999999999</v>
      </c>
      <c r="C16">
        <f t="shared" si="2"/>
        <v>7.9589999999999996</v>
      </c>
      <c r="D16">
        <f t="shared" si="6"/>
        <v>0.156</v>
      </c>
      <c r="E16">
        <f t="shared" si="3"/>
        <v>7.9589999999999996</v>
      </c>
      <c r="F16">
        <f t="shared" si="4"/>
        <v>17.967356509344985</v>
      </c>
      <c r="G16" s="12">
        <f t="shared" si="5"/>
        <v>1.3610609999999998E-3</v>
      </c>
      <c r="K16">
        <v>7.9589999999999996</v>
      </c>
      <c r="L16">
        <v>11.5</v>
      </c>
      <c r="M16">
        <v>0.14699999999999999</v>
      </c>
      <c r="N16">
        <v>17.975999999999999</v>
      </c>
      <c r="O16">
        <v>1E-3</v>
      </c>
    </row>
    <row r="17" spans="1:15" x14ac:dyDescent="0.25">
      <c r="A17">
        <f t="shared" si="0"/>
        <v>13.5</v>
      </c>
      <c r="B17">
        <f t="shared" si="1"/>
        <v>0.183</v>
      </c>
      <c r="C17">
        <f t="shared" si="2"/>
        <v>9.9149999999999991</v>
      </c>
      <c r="D17">
        <f t="shared" si="6"/>
        <v>0.192</v>
      </c>
      <c r="E17">
        <f t="shared" si="3"/>
        <v>9.9149999999999991</v>
      </c>
      <c r="F17">
        <f t="shared" si="4"/>
        <v>22.379367093634468</v>
      </c>
      <c r="G17" s="12">
        <f t="shared" si="5"/>
        <v>1.6751520000000003E-3</v>
      </c>
      <c r="K17">
        <v>9.9149999999999991</v>
      </c>
      <c r="L17">
        <v>13.5</v>
      </c>
      <c r="M17">
        <v>0.183</v>
      </c>
      <c r="N17">
        <v>22.393000000000001</v>
      </c>
      <c r="O17">
        <v>2E-3</v>
      </c>
    </row>
    <row r="18" spans="1:15" x14ac:dyDescent="0.25">
      <c r="A18">
        <f t="shared" si="0"/>
        <v>14.5</v>
      </c>
      <c r="B18">
        <f t="shared" si="1"/>
        <v>0.20200000000000001</v>
      </c>
      <c r="C18">
        <f t="shared" si="2"/>
        <v>10.879</v>
      </c>
      <c r="D18">
        <f t="shared" si="6"/>
        <v>0.21100000000000002</v>
      </c>
      <c r="E18">
        <f t="shared" si="3"/>
        <v>10.879</v>
      </c>
      <c r="F18">
        <f t="shared" si="4"/>
        <v>24.553222361840895</v>
      </c>
      <c r="G18" s="12">
        <f t="shared" si="5"/>
        <v>1.8409222499999999E-3</v>
      </c>
      <c r="K18">
        <v>10.879</v>
      </c>
      <c r="L18">
        <v>14.5</v>
      </c>
      <c r="M18">
        <v>0.20200000000000001</v>
      </c>
      <c r="N18">
        <v>24.571000000000002</v>
      </c>
      <c r="O18">
        <v>2E-3</v>
      </c>
    </row>
    <row r="19" spans="1:15" x14ac:dyDescent="0.25">
      <c r="A19">
        <f t="shared" si="0"/>
        <v>15.5</v>
      </c>
      <c r="B19">
        <f t="shared" si="1"/>
        <v>0.22</v>
      </c>
      <c r="C19">
        <f t="shared" si="2"/>
        <v>11.881</v>
      </c>
      <c r="D19">
        <f t="shared" si="6"/>
        <v>0.22900000000000001</v>
      </c>
      <c r="E19">
        <f t="shared" si="3"/>
        <v>11.881</v>
      </c>
      <c r="F19">
        <f t="shared" si="4"/>
        <v>26.812660517622174</v>
      </c>
      <c r="G19" s="12">
        <f t="shared" si="5"/>
        <v>1.9979677500000003E-3</v>
      </c>
      <c r="K19">
        <v>11.881</v>
      </c>
      <c r="L19">
        <v>15.5</v>
      </c>
      <c r="M19">
        <v>0.22</v>
      </c>
      <c r="N19">
        <v>26.832999999999998</v>
      </c>
      <c r="O19">
        <v>2E-3</v>
      </c>
    </row>
    <row r="20" spans="1:15" x14ac:dyDescent="0.25">
      <c r="A20">
        <f t="shared" si="0"/>
        <v>16.5</v>
      </c>
      <c r="B20">
        <f t="shared" si="1"/>
        <v>0.23799999999999999</v>
      </c>
      <c r="C20">
        <f t="shared" si="2"/>
        <v>12.872</v>
      </c>
      <c r="D20">
        <f t="shared" si="6"/>
        <v>0.247</v>
      </c>
      <c r="E20">
        <f t="shared" si="3"/>
        <v>12.872</v>
      </c>
      <c r="F20">
        <f t="shared" si="4"/>
        <v>29.047007194773855</v>
      </c>
      <c r="G20" s="12">
        <f t="shared" si="5"/>
        <v>2.1550132499999998E-3</v>
      </c>
      <c r="K20">
        <v>12.872</v>
      </c>
      <c r="L20">
        <v>16.5</v>
      </c>
      <c r="M20">
        <v>0.23799999999999999</v>
      </c>
      <c r="N20">
        <v>29.071000000000002</v>
      </c>
      <c r="O20">
        <v>2E-3</v>
      </c>
    </row>
    <row r="21" spans="1:15" x14ac:dyDescent="0.25">
      <c r="A21">
        <f t="shared" si="0"/>
        <v>17.5</v>
      </c>
      <c r="B21">
        <f t="shared" si="1"/>
        <v>0.25700000000000001</v>
      </c>
      <c r="C21">
        <f t="shared" si="2"/>
        <v>13.867000000000001</v>
      </c>
      <c r="D21">
        <f t="shared" si="6"/>
        <v>0.26600000000000001</v>
      </c>
      <c r="E21">
        <f t="shared" si="3"/>
        <v>13.867000000000001</v>
      </c>
      <c r="F21">
        <f t="shared" si="4"/>
        <v>31.290010963957673</v>
      </c>
      <c r="G21" s="12">
        <f t="shared" si="5"/>
        <v>2.3207835E-3</v>
      </c>
      <c r="K21">
        <v>13.867000000000001</v>
      </c>
      <c r="L21">
        <v>17.5</v>
      </c>
      <c r="M21">
        <v>0.25700000000000001</v>
      </c>
      <c r="N21">
        <v>31.318000000000001</v>
      </c>
      <c r="O21">
        <v>2E-3</v>
      </c>
    </row>
    <row r="22" spans="1:15" x14ac:dyDescent="0.25">
      <c r="A22">
        <f t="shared" si="0"/>
        <v>18.5</v>
      </c>
      <c r="B22">
        <f t="shared" si="1"/>
        <v>0.27500000000000002</v>
      </c>
      <c r="C22">
        <f t="shared" si="2"/>
        <v>14.84</v>
      </c>
      <c r="D22">
        <f t="shared" si="6"/>
        <v>0.28400000000000003</v>
      </c>
      <c r="E22">
        <f t="shared" si="3"/>
        <v>14.84</v>
      </c>
      <c r="F22">
        <f t="shared" si="4"/>
        <v>33.483258512764714</v>
      </c>
      <c r="G22" s="12">
        <f t="shared" si="5"/>
        <v>2.4778290000000004E-3</v>
      </c>
      <c r="K22">
        <v>14.84</v>
      </c>
      <c r="L22">
        <v>18.5</v>
      </c>
      <c r="M22">
        <v>0.27500000000000002</v>
      </c>
      <c r="N22">
        <v>33.515999999999998</v>
      </c>
      <c r="O22">
        <v>2E-3</v>
      </c>
    </row>
    <row r="23" spans="1:15" x14ac:dyDescent="0.25">
      <c r="A23">
        <f t="shared" si="0"/>
        <v>20</v>
      </c>
      <c r="B23">
        <f t="shared" si="1"/>
        <v>0.30299999999999999</v>
      </c>
      <c r="C23">
        <f t="shared" si="2"/>
        <v>16.349</v>
      </c>
      <c r="D23">
        <f t="shared" si="6"/>
        <v>0.312</v>
      </c>
      <c r="E23">
        <f t="shared" si="3"/>
        <v>16.349</v>
      </c>
      <c r="F23">
        <f t="shared" si="4"/>
        <v>36.884287270595564</v>
      </c>
      <c r="G23" s="12">
        <f t="shared" si="5"/>
        <v>2.7221219999999996E-3</v>
      </c>
      <c r="K23">
        <v>16.349</v>
      </c>
      <c r="L23">
        <v>20</v>
      </c>
      <c r="M23">
        <v>0.30299999999999999</v>
      </c>
      <c r="N23">
        <v>36.924999999999997</v>
      </c>
      <c r="O23">
        <v>3.0000000000000001E-3</v>
      </c>
    </row>
    <row r="24" spans="1:15" x14ac:dyDescent="0.25">
      <c r="A24">
        <f t="shared" si="0"/>
        <v>20.5</v>
      </c>
      <c r="B24">
        <f t="shared" si="1"/>
        <v>0.312</v>
      </c>
      <c r="C24">
        <f t="shared" si="2"/>
        <v>16.844999999999999</v>
      </c>
      <c r="D24">
        <f t="shared" si="6"/>
        <v>0.32100000000000001</v>
      </c>
      <c r="E24">
        <f t="shared" si="3"/>
        <v>16.844999999999999</v>
      </c>
      <c r="F24">
        <f t="shared" si="4"/>
        <v>38.00211265573143</v>
      </c>
      <c r="G24" s="12">
        <f t="shared" si="5"/>
        <v>2.8006447500000002E-3</v>
      </c>
      <c r="K24">
        <v>16.844999999999999</v>
      </c>
      <c r="L24">
        <v>20.5</v>
      </c>
      <c r="M24">
        <v>0.312</v>
      </c>
      <c r="N24">
        <v>38.045000000000002</v>
      </c>
      <c r="O24">
        <v>3.0000000000000001E-3</v>
      </c>
    </row>
    <row r="25" spans="1:15" x14ac:dyDescent="0.25">
      <c r="A25">
        <f t="shared" si="0"/>
        <v>22</v>
      </c>
      <c r="B25">
        <f t="shared" si="1"/>
        <v>0.33900000000000002</v>
      </c>
      <c r="C25">
        <f t="shared" si="2"/>
        <v>18.332999999999998</v>
      </c>
      <c r="D25">
        <f t="shared" si="6"/>
        <v>0.34800000000000003</v>
      </c>
      <c r="E25">
        <f t="shared" si="3"/>
        <v>18.332999999999998</v>
      </c>
      <c r="F25">
        <f t="shared" si="4"/>
        <v>41.355323119338166</v>
      </c>
      <c r="G25" s="12">
        <f t="shared" si="5"/>
        <v>3.0362130000000003E-3</v>
      </c>
      <c r="K25">
        <v>18.332999999999998</v>
      </c>
      <c r="L25">
        <v>22</v>
      </c>
      <c r="M25">
        <v>0.33900000000000002</v>
      </c>
      <c r="N25">
        <v>41.406999999999996</v>
      </c>
      <c r="O25">
        <v>3.0000000000000001E-3</v>
      </c>
    </row>
    <row r="26" spans="1:15" x14ac:dyDescent="0.25">
      <c r="A26">
        <f t="shared" si="0"/>
        <v>23</v>
      </c>
      <c r="B26">
        <f t="shared" si="1"/>
        <v>0.35799999999999998</v>
      </c>
      <c r="C26">
        <f t="shared" si="2"/>
        <v>19.359000000000002</v>
      </c>
      <c r="D26">
        <f t="shared" si="6"/>
        <v>0.36699999999999999</v>
      </c>
      <c r="E26">
        <f t="shared" si="3"/>
        <v>19.359000000000002</v>
      </c>
      <c r="F26">
        <f t="shared" si="4"/>
        <v>43.667153977476211</v>
      </c>
      <c r="G26" s="12">
        <f t="shared" si="5"/>
        <v>3.2019832500000001E-3</v>
      </c>
      <c r="K26">
        <v>19.359000000000002</v>
      </c>
      <c r="L26">
        <v>23</v>
      </c>
      <c r="M26">
        <v>0.35799999999999998</v>
      </c>
      <c r="N26">
        <v>43.723999999999997</v>
      </c>
      <c r="O26">
        <v>3.0000000000000001E-3</v>
      </c>
    </row>
    <row r="27" spans="1:15" x14ac:dyDescent="0.25">
      <c r="A27">
        <f t="shared" si="0"/>
        <v>23.5</v>
      </c>
      <c r="B27">
        <f t="shared" si="1"/>
        <v>0.36699999999999999</v>
      </c>
      <c r="C27">
        <f t="shared" si="2"/>
        <v>19.856000000000002</v>
      </c>
      <c r="D27">
        <f t="shared" si="6"/>
        <v>0.376</v>
      </c>
      <c r="E27">
        <f t="shared" si="3"/>
        <v>19.856000000000002</v>
      </c>
      <c r="F27">
        <f t="shared" si="4"/>
        <v>44.786989216341603</v>
      </c>
      <c r="G27" s="12">
        <f t="shared" si="5"/>
        <v>3.2805060000000003E-3</v>
      </c>
      <c r="K27">
        <v>19.856000000000002</v>
      </c>
      <c r="L27">
        <v>23.5</v>
      </c>
      <c r="M27">
        <v>0.36699999999999999</v>
      </c>
      <c r="N27">
        <v>44.844999999999999</v>
      </c>
      <c r="O27">
        <v>3.0000000000000001E-3</v>
      </c>
    </row>
    <row r="28" spans="1:15" s="3" customFormat="1" x14ac:dyDescent="0.25">
      <c r="A28">
        <f t="shared" si="0"/>
        <v>25</v>
      </c>
      <c r="B28">
        <f t="shared" si="1"/>
        <v>0.39400000000000002</v>
      </c>
      <c r="C28">
        <f t="shared" si="2"/>
        <v>21.350999999999999</v>
      </c>
      <c r="D28">
        <f t="shared" si="6"/>
        <v>0.40300000000000002</v>
      </c>
      <c r="E28" s="3">
        <f t="shared" si="3"/>
        <v>21.350999999999999</v>
      </c>
      <c r="F28" s="3">
        <f t="shared" si="4"/>
        <v>48.155324899226329</v>
      </c>
      <c r="G28" s="13">
        <f t="shared" si="5"/>
        <v>3.5160742500000004E-3</v>
      </c>
      <c r="H28"/>
      <c r="K28">
        <v>21.350999999999999</v>
      </c>
      <c r="L28">
        <v>25</v>
      </c>
      <c r="M28">
        <v>0.39400000000000002</v>
      </c>
      <c r="N28">
        <v>48.222000000000001</v>
      </c>
      <c r="O28">
        <v>3.0000000000000001E-3</v>
      </c>
    </row>
    <row r="29" spans="1:15" x14ac:dyDescent="0.25">
      <c r="A29">
        <f t="shared" si="0"/>
        <v>26</v>
      </c>
      <c r="B29">
        <f t="shared" si="1"/>
        <v>0.41299999999999998</v>
      </c>
      <c r="C29">
        <f t="shared" si="2"/>
        <v>22.367999999999999</v>
      </c>
      <c r="D29">
        <f t="shared" si="6"/>
        <v>0.42199999999999999</v>
      </c>
      <c r="E29">
        <f t="shared" si="3"/>
        <v>22.367999999999999</v>
      </c>
      <c r="F29">
        <f t="shared" si="4"/>
        <v>50.446465632042823</v>
      </c>
      <c r="G29" s="12">
        <f t="shared" si="5"/>
        <v>3.6818444999999998E-3</v>
      </c>
      <c r="K29">
        <v>22.367999999999999</v>
      </c>
      <c r="L29">
        <v>26</v>
      </c>
      <c r="M29">
        <v>0.41299999999999998</v>
      </c>
      <c r="N29">
        <v>50.518999999999998</v>
      </c>
      <c r="O29">
        <v>4.0000000000000001E-3</v>
      </c>
    </row>
    <row r="30" spans="1:15" x14ac:dyDescent="0.25">
      <c r="A30">
        <f t="shared" si="0"/>
        <v>27</v>
      </c>
      <c r="B30">
        <f t="shared" si="1"/>
        <v>0.43099999999999999</v>
      </c>
      <c r="C30">
        <f t="shared" si="2"/>
        <v>23.367999999999999</v>
      </c>
      <c r="D30">
        <f t="shared" si="6"/>
        <v>0.44</v>
      </c>
      <c r="E30">
        <f t="shared" si="3"/>
        <v>23.367999999999999</v>
      </c>
      <c r="F30">
        <f t="shared" si="4"/>
        <v>52.699306190367111</v>
      </c>
      <c r="G30" s="12">
        <f t="shared" si="5"/>
        <v>3.8388900000000002E-3</v>
      </c>
      <c r="K30">
        <v>23.367999999999999</v>
      </c>
      <c r="L30">
        <v>27</v>
      </c>
      <c r="M30">
        <v>0.43099999999999999</v>
      </c>
      <c r="N30">
        <v>52.777000000000001</v>
      </c>
      <c r="O30">
        <v>4.0000000000000001E-3</v>
      </c>
    </row>
    <row r="31" spans="1:15" x14ac:dyDescent="0.25">
      <c r="A31">
        <f t="shared" si="0"/>
        <v>28</v>
      </c>
      <c r="B31">
        <f t="shared" si="1"/>
        <v>0.44900000000000001</v>
      </c>
      <c r="C31">
        <f t="shared" si="2"/>
        <v>24.366</v>
      </c>
      <c r="D31">
        <f t="shared" si="6"/>
        <v>0.45800000000000002</v>
      </c>
      <c r="E31">
        <f t="shared" si="3"/>
        <v>24.366</v>
      </c>
      <c r="F31">
        <f t="shared" si="4"/>
        <v>54.94756017812599</v>
      </c>
      <c r="G31" s="12">
        <f t="shared" si="5"/>
        <v>3.9959355000000005E-3</v>
      </c>
      <c r="K31">
        <v>24.366</v>
      </c>
      <c r="L31">
        <v>28</v>
      </c>
      <c r="M31">
        <v>0.44900000000000001</v>
      </c>
      <c r="N31">
        <v>55.031999999999996</v>
      </c>
      <c r="O31">
        <v>4.0000000000000001E-3</v>
      </c>
    </row>
    <row r="32" spans="1:15" x14ac:dyDescent="0.25">
      <c r="A32">
        <f t="shared" si="0"/>
        <v>29</v>
      </c>
      <c r="B32">
        <f t="shared" si="1"/>
        <v>0.46800000000000003</v>
      </c>
      <c r="C32">
        <f t="shared" si="2"/>
        <v>25.370999999999999</v>
      </c>
      <c r="D32">
        <f t="shared" si="6"/>
        <v>0.47700000000000004</v>
      </c>
      <c r="E32">
        <f t="shared" si="3"/>
        <v>25.370999999999999</v>
      </c>
      <c r="F32">
        <f t="shared" si="4"/>
        <v>57.211411049412611</v>
      </c>
      <c r="G32" s="12">
        <f t="shared" si="5"/>
        <v>4.1617057499999995E-3</v>
      </c>
      <c r="K32">
        <v>25.370999999999999</v>
      </c>
      <c r="L32">
        <v>29</v>
      </c>
      <c r="M32">
        <v>0.46800000000000003</v>
      </c>
      <c r="N32">
        <v>57.301000000000002</v>
      </c>
      <c r="O32">
        <v>4.0000000000000001E-3</v>
      </c>
    </row>
    <row r="33" spans="1:15" x14ac:dyDescent="0.25">
      <c r="A33">
        <f t="shared" si="0"/>
        <v>30</v>
      </c>
      <c r="B33">
        <f t="shared" si="1"/>
        <v>0.48599999999999999</v>
      </c>
      <c r="C33">
        <f t="shared" si="2"/>
        <v>26.381</v>
      </c>
      <c r="D33">
        <f t="shared" si="6"/>
        <v>0.495</v>
      </c>
      <c r="E33">
        <f t="shared" si="3"/>
        <v>26.381</v>
      </c>
      <c r="F33">
        <f t="shared" si="4"/>
        <v>59.486623607725178</v>
      </c>
      <c r="G33" s="12">
        <f t="shared" si="5"/>
        <v>4.3187512499999999E-3</v>
      </c>
      <c r="K33">
        <v>26.381</v>
      </c>
      <c r="L33">
        <v>30</v>
      </c>
      <c r="M33">
        <v>0.48599999999999999</v>
      </c>
      <c r="N33">
        <v>59.584000000000003</v>
      </c>
      <c r="O33">
        <v>4.0000000000000001E-3</v>
      </c>
    </row>
    <row r="34" spans="1:15" x14ac:dyDescent="0.25">
      <c r="A34">
        <f t="shared" si="0"/>
        <v>31</v>
      </c>
      <c r="B34">
        <f t="shared" si="1"/>
        <v>0.504</v>
      </c>
      <c r="C34">
        <f t="shared" si="2"/>
        <v>27.343</v>
      </c>
      <c r="D34">
        <f t="shared" si="6"/>
        <v>0.51300000000000001</v>
      </c>
      <c r="E34">
        <f t="shared" si="3"/>
        <v>27.343</v>
      </c>
      <c r="F34">
        <f t="shared" si="4"/>
        <v>61.65357674145023</v>
      </c>
      <c r="G34" s="12">
        <f t="shared" si="5"/>
        <v>4.4757967500000002E-3</v>
      </c>
      <c r="K34">
        <v>27.343</v>
      </c>
      <c r="L34">
        <v>31</v>
      </c>
      <c r="M34">
        <v>0.504</v>
      </c>
      <c r="N34">
        <v>61.756</v>
      </c>
      <c r="O34">
        <v>4.0000000000000001E-3</v>
      </c>
    </row>
    <row r="35" spans="1:15" x14ac:dyDescent="0.25">
      <c r="A35">
        <f t="shared" si="0"/>
        <v>32.5</v>
      </c>
      <c r="B35">
        <f t="shared" si="1"/>
        <v>0.53200000000000003</v>
      </c>
      <c r="C35">
        <f t="shared" si="2"/>
        <v>28.837</v>
      </c>
      <c r="D35">
        <f t="shared" si="6"/>
        <v>0.54100000000000004</v>
      </c>
      <c r="E35">
        <f t="shared" si="3"/>
        <v>28.837</v>
      </c>
      <c r="F35">
        <f t="shared" si="4"/>
        <v>65.018879217430694</v>
      </c>
      <c r="G35" s="12">
        <f t="shared" si="5"/>
        <v>4.7200897500000007E-3</v>
      </c>
      <c r="K35">
        <v>28.837</v>
      </c>
      <c r="L35">
        <v>32.5</v>
      </c>
      <c r="M35">
        <v>0.53200000000000003</v>
      </c>
      <c r="N35">
        <v>65.13</v>
      </c>
      <c r="O35">
        <v>5.0000000000000001E-3</v>
      </c>
    </row>
    <row r="36" spans="1:15" x14ac:dyDescent="0.25">
      <c r="A36">
        <f t="shared" si="0"/>
        <v>33</v>
      </c>
      <c r="B36">
        <f t="shared" si="1"/>
        <v>0.54100000000000004</v>
      </c>
      <c r="C36">
        <f t="shared" si="2"/>
        <v>29.326000000000001</v>
      </c>
      <c r="D36">
        <f t="shared" si="6"/>
        <v>0.55000000000000004</v>
      </c>
      <c r="E36">
        <f t="shared" si="3"/>
        <v>29.326000000000001</v>
      </c>
      <c r="F36">
        <f t="shared" si="4"/>
        <v>66.120400341631381</v>
      </c>
      <c r="G36" s="12">
        <f t="shared" si="5"/>
        <v>4.7986125000000004E-3</v>
      </c>
      <c r="K36">
        <v>29.326000000000001</v>
      </c>
      <c r="L36">
        <v>33</v>
      </c>
      <c r="M36">
        <v>0.54100000000000004</v>
      </c>
      <c r="N36">
        <v>66.234999999999999</v>
      </c>
      <c r="O36">
        <v>5.0000000000000001E-3</v>
      </c>
    </row>
    <row r="37" spans="1:15" x14ac:dyDescent="0.25">
      <c r="A37">
        <f t="shared" si="0"/>
        <v>34</v>
      </c>
      <c r="B37">
        <f t="shared" si="1"/>
        <v>0.55900000000000005</v>
      </c>
      <c r="C37">
        <f t="shared" si="2"/>
        <v>30.298999999999999</v>
      </c>
      <c r="D37">
        <f t="shared" si="6"/>
        <v>0.56800000000000006</v>
      </c>
      <c r="E37">
        <f t="shared" ref="E37:E66" si="7">ABS(C37)</f>
        <v>30.298999999999999</v>
      </c>
      <c r="F37">
        <f t="shared" ref="F37:F67" si="8">(3*E37*$E$3/(2*$B$3*$C$3^2))*(1+6*(D37/$E$3)^2-4*($C$3/$E$3)*(D37/$E$3))</f>
        <v>68.31219143160547</v>
      </c>
      <c r="G37" s="12">
        <f t="shared" ref="G37:G66" si="9">6*D37*$C$3/$E$3^2</f>
        <v>4.9556580000000008E-3</v>
      </c>
      <c r="K37">
        <v>30.298999999999999</v>
      </c>
      <c r="L37">
        <v>34</v>
      </c>
      <c r="M37">
        <v>0.55900000000000005</v>
      </c>
      <c r="N37">
        <v>68.432000000000002</v>
      </c>
      <c r="O37">
        <v>5.0000000000000001E-3</v>
      </c>
    </row>
    <row r="38" spans="1:15" x14ac:dyDescent="0.25">
      <c r="A38">
        <f t="shared" si="0"/>
        <v>35.5</v>
      </c>
      <c r="B38">
        <f t="shared" si="1"/>
        <v>0.58699999999999997</v>
      </c>
      <c r="C38">
        <f t="shared" si="2"/>
        <v>31.768000000000001</v>
      </c>
      <c r="D38">
        <f t="shared" si="6"/>
        <v>0.59599999999999997</v>
      </c>
      <c r="E38">
        <f t="shared" si="7"/>
        <v>31.768000000000001</v>
      </c>
      <c r="F38">
        <f t="shared" si="8"/>
        <v>71.621284974103304</v>
      </c>
      <c r="G38" s="12">
        <f t="shared" si="9"/>
        <v>5.1999509999999995E-3</v>
      </c>
      <c r="K38">
        <v>31.768000000000001</v>
      </c>
      <c r="L38">
        <v>35.5</v>
      </c>
      <c r="M38">
        <v>0.58699999999999997</v>
      </c>
      <c r="N38">
        <v>71.748999999999995</v>
      </c>
      <c r="O38">
        <v>5.0000000000000001E-3</v>
      </c>
    </row>
    <row r="39" spans="1:15" x14ac:dyDescent="0.25">
      <c r="A39">
        <f t="shared" ref="A39:A73" si="10">L39</f>
        <v>36</v>
      </c>
      <c r="B39">
        <f t="shared" ref="B39:B73" si="11">M39</f>
        <v>0.59599999999999997</v>
      </c>
      <c r="C39">
        <f t="shared" ref="C39:C73" si="12">K39</f>
        <v>32.241999999999997</v>
      </c>
      <c r="D39">
        <f t="shared" si="6"/>
        <v>0.60499999999999998</v>
      </c>
      <c r="E39">
        <f t="shared" si="7"/>
        <v>32.241999999999997</v>
      </c>
      <c r="F39">
        <f t="shared" si="8"/>
        <v>72.68906223223064</v>
      </c>
      <c r="G39" s="12">
        <f t="shared" si="9"/>
        <v>5.2784737500000001E-3</v>
      </c>
      <c r="K39">
        <v>32.241999999999997</v>
      </c>
      <c r="L39">
        <v>36</v>
      </c>
      <c r="M39">
        <v>0.59599999999999997</v>
      </c>
      <c r="N39">
        <v>72.820999999999998</v>
      </c>
      <c r="O39">
        <v>5.0000000000000001E-3</v>
      </c>
    </row>
    <row r="40" spans="1:15" x14ac:dyDescent="0.25">
      <c r="A40">
        <f t="shared" si="10"/>
        <v>37.5</v>
      </c>
      <c r="B40">
        <f t="shared" si="11"/>
        <v>0.623</v>
      </c>
      <c r="C40">
        <f t="shared" si="12"/>
        <v>33.710999999999999</v>
      </c>
      <c r="D40">
        <f t="shared" ref="D40:D73" si="13">B40-$B$7</f>
        <v>0.63200000000000001</v>
      </c>
      <c r="E40">
        <f t="shared" si="7"/>
        <v>33.710999999999999</v>
      </c>
      <c r="F40">
        <f t="shared" si="8"/>
        <v>75.998476761732675</v>
      </c>
      <c r="G40" s="12">
        <f t="shared" si="9"/>
        <v>5.5140420000000002E-3</v>
      </c>
      <c r="K40">
        <v>33.710999999999999</v>
      </c>
      <c r="L40">
        <v>37.5</v>
      </c>
      <c r="M40">
        <v>0.623</v>
      </c>
      <c r="N40">
        <v>76.138999999999996</v>
      </c>
      <c r="O40">
        <v>5.0000000000000001E-3</v>
      </c>
    </row>
    <row r="41" spans="1:15" x14ac:dyDescent="0.25">
      <c r="A41">
        <f t="shared" si="10"/>
        <v>38.5</v>
      </c>
      <c r="B41">
        <f t="shared" si="11"/>
        <v>0.64200000000000002</v>
      </c>
      <c r="C41">
        <f t="shared" si="12"/>
        <v>34.633000000000003</v>
      </c>
      <c r="D41">
        <f t="shared" si="13"/>
        <v>0.65100000000000002</v>
      </c>
      <c r="E41">
        <f t="shared" si="7"/>
        <v>34.633000000000003</v>
      </c>
      <c r="F41">
        <f t="shared" si="8"/>
        <v>78.075549949627259</v>
      </c>
      <c r="G41" s="12">
        <f t="shared" si="9"/>
        <v>5.6798122500000001E-3</v>
      </c>
      <c r="K41">
        <v>34.633000000000003</v>
      </c>
      <c r="L41">
        <v>38.5</v>
      </c>
      <c r="M41">
        <v>0.64200000000000002</v>
      </c>
      <c r="N41">
        <v>78.221000000000004</v>
      </c>
      <c r="O41">
        <v>6.0000000000000001E-3</v>
      </c>
    </row>
    <row r="42" spans="1:15" x14ac:dyDescent="0.25">
      <c r="A42">
        <f t="shared" si="10"/>
        <v>39.5</v>
      </c>
      <c r="B42">
        <f t="shared" si="11"/>
        <v>0.66</v>
      </c>
      <c r="C42">
        <f t="shared" si="12"/>
        <v>35.601999999999997</v>
      </c>
      <c r="D42">
        <f t="shared" si="13"/>
        <v>0.66900000000000004</v>
      </c>
      <c r="E42">
        <f t="shared" si="7"/>
        <v>35.601999999999997</v>
      </c>
      <c r="F42">
        <f t="shared" si="8"/>
        <v>80.258778612909751</v>
      </c>
      <c r="G42" s="12">
        <f t="shared" si="9"/>
        <v>5.8368577500000005E-3</v>
      </c>
      <c r="K42">
        <v>35.601999999999997</v>
      </c>
      <c r="L42">
        <v>39.5</v>
      </c>
      <c r="M42">
        <v>0.66</v>
      </c>
      <c r="N42">
        <v>80.409000000000006</v>
      </c>
      <c r="O42">
        <v>6.0000000000000001E-3</v>
      </c>
    </row>
    <row r="43" spans="1:15" x14ac:dyDescent="0.25">
      <c r="A43">
        <f t="shared" si="10"/>
        <v>40.5</v>
      </c>
      <c r="B43">
        <f t="shared" si="11"/>
        <v>0.67800000000000005</v>
      </c>
      <c r="C43">
        <f t="shared" si="12"/>
        <v>36.540999999999997</v>
      </c>
      <c r="D43">
        <f t="shared" si="13"/>
        <v>0.68700000000000006</v>
      </c>
      <c r="E43">
        <f t="shared" si="7"/>
        <v>36.540999999999997</v>
      </c>
      <c r="F43">
        <f t="shared" si="8"/>
        <v>82.374510654408112</v>
      </c>
      <c r="G43" s="12">
        <f t="shared" si="9"/>
        <v>5.9939032499999999E-3</v>
      </c>
      <c r="K43">
        <v>36.540999999999997</v>
      </c>
      <c r="L43">
        <v>40.5</v>
      </c>
      <c r="M43">
        <v>0.67800000000000005</v>
      </c>
      <c r="N43">
        <v>82.531000000000006</v>
      </c>
      <c r="O43">
        <v>6.0000000000000001E-3</v>
      </c>
    </row>
    <row r="44" spans="1:15" x14ac:dyDescent="0.25">
      <c r="A44">
        <f t="shared" si="10"/>
        <v>41.5</v>
      </c>
      <c r="B44">
        <f t="shared" si="11"/>
        <v>0.69699999999999995</v>
      </c>
      <c r="C44">
        <f t="shared" si="12"/>
        <v>37.491</v>
      </c>
      <c r="D44">
        <f t="shared" si="13"/>
        <v>0.70599999999999996</v>
      </c>
      <c r="E44">
        <f t="shared" si="7"/>
        <v>37.491</v>
      </c>
      <c r="F44">
        <f t="shared" si="8"/>
        <v>84.515145182366936</v>
      </c>
      <c r="G44" s="12">
        <f t="shared" si="9"/>
        <v>6.1596734999999989E-3</v>
      </c>
      <c r="K44">
        <v>37.491</v>
      </c>
      <c r="L44">
        <v>41.5</v>
      </c>
      <c r="M44">
        <v>0.69699999999999995</v>
      </c>
      <c r="N44">
        <v>84.674999999999997</v>
      </c>
      <c r="O44">
        <v>6.0000000000000001E-3</v>
      </c>
    </row>
    <row r="45" spans="1:15" x14ac:dyDescent="0.25">
      <c r="A45">
        <f t="shared" si="10"/>
        <v>42.5</v>
      </c>
      <c r="B45">
        <f t="shared" si="11"/>
        <v>0.71499999999999997</v>
      </c>
      <c r="C45">
        <f t="shared" si="12"/>
        <v>38.424999999999997</v>
      </c>
      <c r="D45">
        <f t="shared" si="13"/>
        <v>0.72399999999999998</v>
      </c>
      <c r="E45">
        <f t="shared" si="7"/>
        <v>38.424999999999997</v>
      </c>
      <c r="F45">
        <f t="shared" si="8"/>
        <v>86.619931599573846</v>
      </c>
      <c r="G45" s="12">
        <f t="shared" si="9"/>
        <v>6.3167189999999993E-3</v>
      </c>
      <c r="K45">
        <v>38.424999999999997</v>
      </c>
      <c r="L45">
        <v>42.5</v>
      </c>
      <c r="M45">
        <v>0.71499999999999997</v>
      </c>
      <c r="N45">
        <v>86.784999999999997</v>
      </c>
      <c r="O45">
        <v>6.0000000000000001E-3</v>
      </c>
    </row>
    <row r="46" spans="1:15" x14ac:dyDescent="0.25">
      <c r="A46">
        <f t="shared" si="10"/>
        <v>43.5</v>
      </c>
      <c r="B46">
        <f t="shared" si="11"/>
        <v>0.73299999999999998</v>
      </c>
      <c r="C46">
        <f t="shared" si="12"/>
        <v>39.36</v>
      </c>
      <c r="D46">
        <f t="shared" si="13"/>
        <v>0.74199999999999999</v>
      </c>
      <c r="E46">
        <f t="shared" si="7"/>
        <v>39.36</v>
      </c>
      <c r="F46">
        <f t="shared" si="8"/>
        <v>88.727153862157351</v>
      </c>
      <c r="G46" s="12">
        <f t="shared" si="9"/>
        <v>6.4737644999999996E-3</v>
      </c>
      <c r="K46">
        <v>39.36</v>
      </c>
      <c r="L46">
        <v>43.5</v>
      </c>
      <c r="M46">
        <v>0.73299999999999998</v>
      </c>
      <c r="N46">
        <v>88.897000000000006</v>
      </c>
      <c r="O46">
        <v>6.0000000000000001E-3</v>
      </c>
    </row>
    <row r="47" spans="1:15" x14ac:dyDescent="0.25">
      <c r="A47">
        <f t="shared" si="10"/>
        <v>45</v>
      </c>
      <c r="B47">
        <f t="shared" si="11"/>
        <v>0.76100000000000001</v>
      </c>
      <c r="C47">
        <f t="shared" si="12"/>
        <v>40.744</v>
      </c>
      <c r="D47">
        <f t="shared" si="13"/>
        <v>0.77</v>
      </c>
      <c r="E47">
        <f t="shared" si="7"/>
        <v>40.744</v>
      </c>
      <c r="F47">
        <f t="shared" si="8"/>
        <v>91.846653820221164</v>
      </c>
      <c r="G47" s="12">
        <f t="shared" si="9"/>
        <v>6.7180575000000001E-3</v>
      </c>
      <c r="K47">
        <v>40.744</v>
      </c>
      <c r="L47">
        <v>45</v>
      </c>
      <c r="M47">
        <v>0.76100000000000001</v>
      </c>
      <c r="N47">
        <v>92.022000000000006</v>
      </c>
      <c r="O47">
        <v>7.0000000000000001E-3</v>
      </c>
    </row>
    <row r="48" spans="1:15" x14ac:dyDescent="0.25">
      <c r="A48">
        <f t="shared" si="10"/>
        <v>45.5</v>
      </c>
      <c r="B48">
        <f t="shared" si="11"/>
        <v>0.77</v>
      </c>
      <c r="C48">
        <f t="shared" si="12"/>
        <v>41.170999999999999</v>
      </c>
      <c r="D48">
        <f t="shared" si="13"/>
        <v>0.77900000000000003</v>
      </c>
      <c r="E48">
        <f t="shared" si="7"/>
        <v>41.170999999999999</v>
      </c>
      <c r="F48">
        <f t="shared" si="8"/>
        <v>92.809206756385777</v>
      </c>
      <c r="G48" s="12">
        <f t="shared" si="9"/>
        <v>6.7965802500000007E-3</v>
      </c>
      <c r="K48">
        <v>41.170999999999999</v>
      </c>
      <c r="L48">
        <v>45.5</v>
      </c>
      <c r="M48">
        <v>0.77</v>
      </c>
      <c r="N48">
        <v>92.986000000000004</v>
      </c>
      <c r="O48">
        <v>7.0000000000000001E-3</v>
      </c>
    </row>
    <row r="49" spans="1:15" x14ac:dyDescent="0.25">
      <c r="A49">
        <f t="shared" si="10"/>
        <v>46.5</v>
      </c>
      <c r="B49">
        <f t="shared" si="11"/>
        <v>0.78800000000000003</v>
      </c>
      <c r="C49">
        <f t="shared" si="12"/>
        <v>42.106999999999999</v>
      </c>
      <c r="D49">
        <f t="shared" si="13"/>
        <v>0.79700000000000004</v>
      </c>
      <c r="E49">
        <f t="shared" si="7"/>
        <v>42.106999999999999</v>
      </c>
      <c r="F49">
        <f t="shared" si="8"/>
        <v>94.919333044697765</v>
      </c>
      <c r="G49" s="12">
        <f t="shared" si="9"/>
        <v>6.9536257500000002E-3</v>
      </c>
      <c r="K49">
        <v>42.106999999999999</v>
      </c>
      <c r="L49">
        <v>46.5</v>
      </c>
      <c r="M49">
        <v>0.78800000000000003</v>
      </c>
      <c r="N49">
        <v>95.102000000000004</v>
      </c>
      <c r="O49">
        <v>7.0000000000000001E-3</v>
      </c>
    </row>
    <row r="50" spans="1:15" x14ac:dyDescent="0.25">
      <c r="A50">
        <f t="shared" si="10"/>
        <v>48</v>
      </c>
      <c r="B50">
        <f t="shared" si="11"/>
        <v>0.81599999999999995</v>
      </c>
      <c r="C50">
        <f t="shared" si="12"/>
        <v>43.491</v>
      </c>
      <c r="D50">
        <f t="shared" si="13"/>
        <v>0.82499999999999996</v>
      </c>
      <c r="E50">
        <f t="shared" si="7"/>
        <v>43.491</v>
      </c>
      <c r="F50">
        <f t="shared" si="8"/>
        <v>98.039934672603223</v>
      </c>
      <c r="G50" s="12">
        <f t="shared" si="9"/>
        <v>7.1979187499999989E-3</v>
      </c>
      <c r="K50">
        <v>43.491</v>
      </c>
      <c r="L50">
        <v>48</v>
      </c>
      <c r="M50">
        <v>0.81599999999999995</v>
      </c>
      <c r="N50">
        <v>98.227000000000004</v>
      </c>
      <c r="O50">
        <v>7.0000000000000001E-3</v>
      </c>
    </row>
    <row r="51" spans="1:15" x14ac:dyDescent="0.25">
      <c r="A51">
        <f t="shared" si="10"/>
        <v>48.5</v>
      </c>
      <c r="B51">
        <f t="shared" si="11"/>
        <v>0.82499999999999996</v>
      </c>
      <c r="C51">
        <f t="shared" si="12"/>
        <v>43.914000000000001</v>
      </c>
      <c r="D51">
        <f t="shared" si="13"/>
        <v>0.83399999999999996</v>
      </c>
      <c r="E51">
        <f t="shared" si="7"/>
        <v>43.914000000000001</v>
      </c>
      <c r="F51">
        <f t="shared" si="8"/>
        <v>98.993847226918433</v>
      </c>
      <c r="G51" s="12">
        <f t="shared" si="9"/>
        <v>7.2764414999999995E-3</v>
      </c>
      <c r="K51">
        <v>43.914000000000001</v>
      </c>
      <c r="L51">
        <v>48.5</v>
      </c>
      <c r="M51">
        <v>0.82499999999999996</v>
      </c>
      <c r="N51">
        <v>99.182000000000002</v>
      </c>
      <c r="O51">
        <v>7.0000000000000001E-3</v>
      </c>
    </row>
    <row r="52" spans="1:15" x14ac:dyDescent="0.25">
      <c r="A52">
        <f t="shared" si="10"/>
        <v>50</v>
      </c>
      <c r="B52">
        <f t="shared" si="11"/>
        <v>0.85299999999999998</v>
      </c>
      <c r="C52">
        <f t="shared" si="12"/>
        <v>45.241999999999997</v>
      </c>
      <c r="D52">
        <f t="shared" si="13"/>
        <v>0.86199999999999999</v>
      </c>
      <c r="E52">
        <f t="shared" si="7"/>
        <v>45.241999999999997</v>
      </c>
      <c r="F52">
        <f t="shared" si="8"/>
        <v>101.98906831489155</v>
      </c>
      <c r="G52" s="12">
        <f t="shared" si="9"/>
        <v>7.5207344999999991E-3</v>
      </c>
      <c r="K52">
        <v>45.241999999999997</v>
      </c>
      <c r="L52">
        <v>50</v>
      </c>
      <c r="M52">
        <v>0.85299999999999998</v>
      </c>
      <c r="N52">
        <v>102.182</v>
      </c>
      <c r="O52">
        <v>7.0000000000000001E-3</v>
      </c>
    </row>
    <row r="53" spans="1:15" x14ac:dyDescent="0.25">
      <c r="A53">
        <f t="shared" si="10"/>
        <v>51</v>
      </c>
      <c r="B53">
        <f t="shared" si="11"/>
        <v>0.871</v>
      </c>
      <c r="C53">
        <f t="shared" si="12"/>
        <v>46.137</v>
      </c>
      <c r="D53">
        <f t="shared" si="13"/>
        <v>0.88</v>
      </c>
      <c r="E53">
        <f t="shared" si="7"/>
        <v>46.137</v>
      </c>
      <c r="F53">
        <f t="shared" si="8"/>
        <v>104.00801079345786</v>
      </c>
      <c r="G53" s="12">
        <f t="shared" si="9"/>
        <v>7.6777800000000004E-3</v>
      </c>
      <c r="K53">
        <v>46.137</v>
      </c>
      <c r="L53">
        <v>51</v>
      </c>
      <c r="M53">
        <v>0.871</v>
      </c>
      <c r="N53">
        <v>104.202</v>
      </c>
      <c r="O53">
        <v>8.0000000000000002E-3</v>
      </c>
    </row>
    <row r="54" spans="1:15" x14ac:dyDescent="0.25">
      <c r="A54">
        <f t="shared" si="10"/>
        <v>52</v>
      </c>
      <c r="B54">
        <f t="shared" si="11"/>
        <v>0.88900000000000001</v>
      </c>
      <c r="C54">
        <f t="shared" si="12"/>
        <v>47.017000000000003</v>
      </c>
      <c r="D54">
        <f t="shared" si="13"/>
        <v>0.89800000000000002</v>
      </c>
      <c r="E54">
        <f t="shared" si="7"/>
        <v>47.017000000000003</v>
      </c>
      <c r="F54">
        <f t="shared" si="8"/>
        <v>105.99344814277904</v>
      </c>
      <c r="G54" s="12">
        <f t="shared" si="9"/>
        <v>7.8348254999999999E-3</v>
      </c>
      <c r="K54">
        <v>47.017000000000003</v>
      </c>
      <c r="L54">
        <v>52</v>
      </c>
      <c r="M54">
        <v>0.88900000000000001</v>
      </c>
      <c r="N54">
        <v>106.191</v>
      </c>
      <c r="O54">
        <v>8.0000000000000002E-3</v>
      </c>
    </row>
    <row r="55" spans="1:15" x14ac:dyDescent="0.25">
      <c r="A55">
        <f t="shared" si="10"/>
        <v>53</v>
      </c>
      <c r="B55">
        <f t="shared" si="11"/>
        <v>0.90800000000000003</v>
      </c>
      <c r="C55">
        <f t="shared" si="12"/>
        <v>47.884999999999998</v>
      </c>
      <c r="D55">
        <f t="shared" si="13"/>
        <v>0.91700000000000004</v>
      </c>
      <c r="E55">
        <f t="shared" si="7"/>
        <v>47.884999999999998</v>
      </c>
      <c r="F55">
        <f t="shared" si="8"/>
        <v>107.95227089479806</v>
      </c>
      <c r="G55" s="12">
        <f t="shared" si="9"/>
        <v>8.0005957500000006E-3</v>
      </c>
      <c r="K55">
        <v>47.884999999999998</v>
      </c>
      <c r="L55">
        <v>53</v>
      </c>
      <c r="M55">
        <v>0.90800000000000003</v>
      </c>
      <c r="N55">
        <v>108.152</v>
      </c>
      <c r="O55">
        <v>8.0000000000000002E-3</v>
      </c>
    </row>
    <row r="56" spans="1:15" x14ac:dyDescent="0.25">
      <c r="A56">
        <f t="shared" si="10"/>
        <v>54</v>
      </c>
      <c r="B56">
        <f t="shared" si="11"/>
        <v>0.92600000000000005</v>
      </c>
      <c r="C56">
        <f t="shared" si="12"/>
        <v>48.737000000000002</v>
      </c>
      <c r="D56">
        <f t="shared" si="13"/>
        <v>0.93500000000000005</v>
      </c>
      <c r="E56">
        <f t="shared" si="7"/>
        <v>48.737000000000002</v>
      </c>
      <c r="F56">
        <f t="shared" si="8"/>
        <v>109.8752622388367</v>
      </c>
      <c r="G56" s="12">
        <f t="shared" si="9"/>
        <v>8.1576412500000001E-3</v>
      </c>
      <c r="K56">
        <v>48.737000000000002</v>
      </c>
      <c r="L56">
        <v>54</v>
      </c>
      <c r="M56">
        <v>0.92600000000000005</v>
      </c>
      <c r="N56">
        <v>110.07599999999999</v>
      </c>
      <c r="O56">
        <v>8.0000000000000002E-3</v>
      </c>
    </row>
    <row r="57" spans="1:15" x14ac:dyDescent="0.25">
      <c r="A57">
        <f t="shared" si="10"/>
        <v>55</v>
      </c>
      <c r="B57">
        <f t="shared" si="11"/>
        <v>0.94399999999999995</v>
      </c>
      <c r="C57">
        <f t="shared" si="12"/>
        <v>49.625999999999998</v>
      </c>
      <c r="D57">
        <f t="shared" si="13"/>
        <v>0.95299999999999996</v>
      </c>
      <c r="E57">
        <f t="shared" si="7"/>
        <v>49.625999999999998</v>
      </c>
      <c r="F57">
        <f t="shared" si="8"/>
        <v>111.88202069033713</v>
      </c>
      <c r="G57" s="12">
        <f t="shared" si="9"/>
        <v>8.3146867499999996E-3</v>
      </c>
      <c r="K57">
        <v>49.625999999999998</v>
      </c>
      <c r="L57">
        <v>55</v>
      </c>
      <c r="M57">
        <v>0.94399999999999995</v>
      </c>
      <c r="N57">
        <v>112.08199999999999</v>
      </c>
      <c r="O57">
        <v>8.0000000000000002E-3</v>
      </c>
    </row>
    <row r="58" spans="1:15" x14ac:dyDescent="0.25">
      <c r="A58">
        <f t="shared" si="10"/>
        <v>56</v>
      </c>
      <c r="B58">
        <f t="shared" si="11"/>
        <v>0.96299999999999997</v>
      </c>
      <c r="C58">
        <f t="shared" si="12"/>
        <v>50.472999999999999</v>
      </c>
      <c r="D58">
        <f t="shared" si="13"/>
        <v>0.97199999999999998</v>
      </c>
      <c r="E58">
        <f t="shared" si="7"/>
        <v>50.472999999999999</v>
      </c>
      <c r="F58">
        <f t="shared" si="8"/>
        <v>113.79462388132444</v>
      </c>
      <c r="G58" s="12">
        <f t="shared" si="9"/>
        <v>8.4804570000000003E-3</v>
      </c>
      <c r="K58">
        <v>50.472999999999999</v>
      </c>
      <c r="L58">
        <v>56</v>
      </c>
      <c r="M58">
        <v>0.96299999999999997</v>
      </c>
      <c r="N58">
        <v>113.997</v>
      </c>
      <c r="O58">
        <v>8.0000000000000002E-3</v>
      </c>
    </row>
    <row r="59" spans="1:15" x14ac:dyDescent="0.25">
      <c r="A59">
        <f t="shared" si="10"/>
        <v>57.5</v>
      </c>
      <c r="B59">
        <f t="shared" si="11"/>
        <v>0.99</v>
      </c>
      <c r="C59">
        <f t="shared" si="12"/>
        <v>51.780999999999999</v>
      </c>
      <c r="D59">
        <f t="shared" si="13"/>
        <v>0.999</v>
      </c>
      <c r="E59">
        <f t="shared" si="7"/>
        <v>51.780999999999999</v>
      </c>
      <c r="F59">
        <f t="shared" si="8"/>
        <v>116.74856821729762</v>
      </c>
      <c r="G59" s="12">
        <f t="shared" si="9"/>
        <v>8.7160252500000004E-3</v>
      </c>
      <c r="K59">
        <v>51.780999999999999</v>
      </c>
      <c r="L59">
        <v>57.5</v>
      </c>
      <c r="M59">
        <v>0.99</v>
      </c>
      <c r="N59">
        <v>116.95099999999999</v>
      </c>
      <c r="O59">
        <v>8.9999999999999993E-3</v>
      </c>
    </row>
    <row r="60" spans="1:15" x14ac:dyDescent="0.25">
      <c r="A60">
        <f t="shared" si="10"/>
        <v>58</v>
      </c>
      <c r="B60">
        <f t="shared" si="11"/>
        <v>0.999</v>
      </c>
      <c r="C60">
        <f t="shared" si="12"/>
        <v>52.2</v>
      </c>
      <c r="D60">
        <f t="shared" si="13"/>
        <v>1.008</v>
      </c>
      <c r="E60">
        <f t="shared" si="7"/>
        <v>52.2</v>
      </c>
      <c r="F60">
        <f t="shared" si="8"/>
        <v>117.69508569701449</v>
      </c>
      <c r="G60" s="12">
        <f t="shared" si="9"/>
        <v>8.7945479999999993E-3</v>
      </c>
      <c r="K60">
        <v>52.2</v>
      </c>
      <c r="L60">
        <v>58</v>
      </c>
      <c r="M60">
        <v>0.999</v>
      </c>
      <c r="N60">
        <v>117.896</v>
      </c>
      <c r="O60">
        <v>8.9999999999999993E-3</v>
      </c>
    </row>
    <row r="61" spans="1:15" x14ac:dyDescent="0.25">
      <c r="A61">
        <f t="shared" si="10"/>
        <v>59</v>
      </c>
      <c r="B61">
        <f t="shared" si="11"/>
        <v>1.018</v>
      </c>
      <c r="C61">
        <f t="shared" si="12"/>
        <v>53.082999999999998</v>
      </c>
      <c r="D61">
        <f t="shared" si="13"/>
        <v>1.0269999999999999</v>
      </c>
      <c r="E61">
        <f t="shared" si="7"/>
        <v>53.082999999999998</v>
      </c>
      <c r="F61">
        <f t="shared" si="8"/>
        <v>119.69011678675589</v>
      </c>
      <c r="G61" s="12">
        <f t="shared" si="9"/>
        <v>8.9603182499999982E-3</v>
      </c>
      <c r="K61">
        <v>53.082999999999998</v>
      </c>
      <c r="L61">
        <v>59</v>
      </c>
      <c r="M61">
        <v>1.018</v>
      </c>
      <c r="N61">
        <v>119.89100000000001</v>
      </c>
      <c r="O61">
        <v>8.9999999999999993E-3</v>
      </c>
    </row>
    <row r="62" spans="1:15" x14ac:dyDescent="0.25">
      <c r="A62">
        <f t="shared" si="10"/>
        <v>60.5</v>
      </c>
      <c r="B62">
        <f t="shared" si="11"/>
        <v>1.0449999999999999</v>
      </c>
      <c r="C62">
        <f t="shared" si="12"/>
        <v>54.344000000000001</v>
      </c>
      <c r="D62">
        <f t="shared" si="13"/>
        <v>1.0539999999999998</v>
      </c>
      <c r="E62">
        <f t="shared" si="7"/>
        <v>54.344000000000001</v>
      </c>
      <c r="F62">
        <f t="shared" si="8"/>
        <v>122.53997349559756</v>
      </c>
      <c r="G62" s="12">
        <f t="shared" si="9"/>
        <v>9.1958864999999983E-3</v>
      </c>
      <c r="K62">
        <v>54.344000000000001</v>
      </c>
      <c r="L62">
        <v>60.5</v>
      </c>
      <c r="M62">
        <v>1.0449999999999999</v>
      </c>
      <c r="N62">
        <v>122.738</v>
      </c>
      <c r="O62">
        <v>8.9999999999999993E-3</v>
      </c>
    </row>
    <row r="63" spans="1:15" x14ac:dyDescent="0.25">
      <c r="A63">
        <f t="shared" si="10"/>
        <v>61</v>
      </c>
      <c r="B63">
        <f t="shared" si="11"/>
        <v>1.054</v>
      </c>
      <c r="C63">
        <f t="shared" si="12"/>
        <v>54.753999999999998</v>
      </c>
      <c r="D63">
        <f t="shared" si="13"/>
        <v>1.0629999999999999</v>
      </c>
      <c r="E63">
        <f t="shared" si="7"/>
        <v>54.753999999999998</v>
      </c>
      <c r="F63">
        <f t="shared" si="8"/>
        <v>123.46684298552981</v>
      </c>
      <c r="G63" s="12">
        <f t="shared" si="9"/>
        <v>9.274409249999999E-3</v>
      </c>
      <c r="K63">
        <v>54.753999999999998</v>
      </c>
      <c r="L63">
        <v>61</v>
      </c>
      <c r="M63">
        <v>1.054</v>
      </c>
      <c r="N63">
        <v>123.664</v>
      </c>
      <c r="O63">
        <v>8.9999999999999993E-3</v>
      </c>
    </row>
    <row r="64" spans="1:15" x14ac:dyDescent="0.25">
      <c r="A64">
        <f t="shared" si="10"/>
        <v>62.5</v>
      </c>
      <c r="B64">
        <f t="shared" si="11"/>
        <v>1.0820000000000001</v>
      </c>
      <c r="C64">
        <f t="shared" si="12"/>
        <v>56.02</v>
      </c>
      <c r="D64">
        <f t="shared" si="13"/>
        <v>1.091</v>
      </c>
      <c r="E64">
        <f t="shared" si="7"/>
        <v>56.02</v>
      </c>
      <c r="F64">
        <f t="shared" si="8"/>
        <v>126.32960650419932</v>
      </c>
      <c r="G64" s="12">
        <f t="shared" si="9"/>
        <v>9.5187022500000003E-3</v>
      </c>
      <c r="K64">
        <v>56.02</v>
      </c>
      <c r="L64">
        <v>62.5</v>
      </c>
      <c r="M64">
        <v>1.0820000000000001</v>
      </c>
      <c r="N64">
        <v>126.524</v>
      </c>
      <c r="O64">
        <v>8.9999999999999993E-3</v>
      </c>
    </row>
    <row r="65" spans="1:15" x14ac:dyDescent="0.25">
      <c r="A65">
        <f t="shared" si="10"/>
        <v>63.5</v>
      </c>
      <c r="B65">
        <f t="shared" si="11"/>
        <v>1.1000000000000001</v>
      </c>
      <c r="C65">
        <f t="shared" si="12"/>
        <v>56.872999999999998</v>
      </c>
      <c r="D65">
        <f t="shared" si="13"/>
        <v>1.109</v>
      </c>
      <c r="E65">
        <f t="shared" si="7"/>
        <v>56.872999999999998</v>
      </c>
      <c r="F65">
        <f t="shared" si="8"/>
        <v>128.25881859206768</v>
      </c>
      <c r="G65" s="12">
        <f t="shared" si="9"/>
        <v>9.6757477499999998E-3</v>
      </c>
      <c r="K65">
        <v>56.872999999999998</v>
      </c>
      <c r="L65">
        <v>63.5</v>
      </c>
      <c r="M65">
        <v>1.1000000000000001</v>
      </c>
      <c r="N65">
        <v>128.45099999999999</v>
      </c>
      <c r="O65">
        <v>0.01</v>
      </c>
    </row>
    <row r="66" spans="1:15" x14ac:dyDescent="0.25">
      <c r="A66">
        <f t="shared" si="10"/>
        <v>64.5</v>
      </c>
      <c r="B66">
        <f t="shared" si="11"/>
        <v>1.1180000000000001</v>
      </c>
      <c r="C66">
        <f t="shared" si="12"/>
        <v>57.737000000000002</v>
      </c>
      <c r="D66">
        <f t="shared" si="13"/>
        <v>1.127</v>
      </c>
      <c r="E66">
        <f t="shared" si="7"/>
        <v>57.737000000000002</v>
      </c>
      <c r="F66">
        <f t="shared" si="8"/>
        <v>130.21332456381054</v>
      </c>
      <c r="G66" s="12">
        <f t="shared" si="9"/>
        <v>9.832793250000001E-3</v>
      </c>
      <c r="K66">
        <v>57.737000000000002</v>
      </c>
      <c r="L66">
        <v>64.5</v>
      </c>
      <c r="M66">
        <v>1.1180000000000001</v>
      </c>
      <c r="N66">
        <v>130.40199999999999</v>
      </c>
      <c r="O66">
        <v>0.01</v>
      </c>
    </row>
    <row r="67" spans="1:15" x14ac:dyDescent="0.25">
      <c r="A67">
        <f t="shared" si="10"/>
        <v>65.5</v>
      </c>
      <c r="B67">
        <f t="shared" si="11"/>
        <v>1.137</v>
      </c>
      <c r="C67">
        <f t="shared" si="12"/>
        <v>58.381999999999998</v>
      </c>
      <c r="D67">
        <f t="shared" si="13"/>
        <v>1.1459999999999999</v>
      </c>
      <c r="E67">
        <f t="shared" ref="E67:E73" si="14">ABS(C67)</f>
        <v>58.381999999999998</v>
      </c>
      <c r="F67">
        <f t="shared" si="8"/>
        <v>131.67476752198664</v>
      </c>
      <c r="G67" s="12">
        <f t="shared" ref="G67:G73" si="15">6*D67*$C$3/$E$3^2</f>
        <v>9.9985635E-3</v>
      </c>
      <c r="K67">
        <v>58.381999999999998</v>
      </c>
      <c r="L67">
        <v>65.5</v>
      </c>
      <c r="M67">
        <v>1.137</v>
      </c>
      <c r="N67">
        <v>131.85900000000001</v>
      </c>
      <c r="O67">
        <v>0.01</v>
      </c>
    </row>
    <row r="68" spans="1:15" x14ac:dyDescent="0.25">
      <c r="A68">
        <f t="shared" si="10"/>
        <v>66.5</v>
      </c>
      <c r="B68">
        <f t="shared" si="11"/>
        <v>1.155</v>
      </c>
      <c r="C68">
        <f t="shared" si="12"/>
        <v>59.209000000000003</v>
      </c>
      <c r="D68">
        <f t="shared" si="13"/>
        <v>1.1639999999999999</v>
      </c>
      <c r="E68">
        <f t="shared" si="14"/>
        <v>59.209000000000003</v>
      </c>
      <c r="F68">
        <f t="shared" ref="F68:F73" si="16">(3*E68*$E$3/(2*$B$3*$C$3^2))*(1+6*(D68/$E$3)^2-4*($C$3/$E$3)*(D68/$E$3))</f>
        <v>133.54683630452158</v>
      </c>
      <c r="G68" s="12">
        <f t="shared" si="15"/>
        <v>1.0155609000000001E-2</v>
      </c>
      <c r="K68">
        <v>59.209000000000003</v>
      </c>
      <c r="L68">
        <v>66.5</v>
      </c>
      <c r="M68">
        <v>1.155</v>
      </c>
      <c r="N68">
        <v>133.727</v>
      </c>
      <c r="O68">
        <v>0.01</v>
      </c>
    </row>
    <row r="69" spans="1:15" x14ac:dyDescent="0.25">
      <c r="A69">
        <f t="shared" si="10"/>
        <v>67.5</v>
      </c>
      <c r="B69">
        <f t="shared" si="11"/>
        <v>1.173</v>
      </c>
      <c r="C69">
        <f t="shared" si="12"/>
        <v>60.008000000000003</v>
      </c>
      <c r="D69">
        <f t="shared" si="13"/>
        <v>1.1819999999999999</v>
      </c>
      <c r="E69">
        <f t="shared" si="14"/>
        <v>60.008000000000003</v>
      </c>
      <c r="F69">
        <f t="shared" si="16"/>
        <v>135.35626829377563</v>
      </c>
      <c r="G69" s="12">
        <f t="shared" si="15"/>
        <v>1.0312654500000001E-2</v>
      </c>
      <c r="K69">
        <v>60.008000000000003</v>
      </c>
      <c r="L69">
        <v>67.5</v>
      </c>
      <c r="M69">
        <v>1.173</v>
      </c>
      <c r="N69">
        <v>135.53100000000001</v>
      </c>
      <c r="O69">
        <v>0.01</v>
      </c>
    </row>
    <row r="70" spans="1:15" x14ac:dyDescent="0.25">
      <c r="A70">
        <f t="shared" si="10"/>
        <v>68.5</v>
      </c>
      <c r="B70">
        <f t="shared" si="11"/>
        <v>1.1919999999999999</v>
      </c>
      <c r="C70">
        <f t="shared" si="12"/>
        <v>60.845999999999997</v>
      </c>
      <c r="D70">
        <f t="shared" si="13"/>
        <v>1.2009999999999998</v>
      </c>
      <c r="E70">
        <f t="shared" si="14"/>
        <v>60.845999999999997</v>
      </c>
      <c r="F70">
        <f t="shared" si="16"/>
        <v>137.25464079484487</v>
      </c>
      <c r="G70" s="12">
        <f t="shared" si="15"/>
        <v>1.047842475E-2</v>
      </c>
      <c r="K70">
        <v>60.845999999999997</v>
      </c>
      <c r="L70">
        <v>68.5</v>
      </c>
      <c r="M70">
        <v>1.1919999999999999</v>
      </c>
      <c r="N70">
        <v>137.42500000000001</v>
      </c>
      <c r="O70">
        <v>0.01</v>
      </c>
    </row>
    <row r="71" spans="1:15" x14ac:dyDescent="0.25">
      <c r="A71">
        <f t="shared" si="10"/>
        <v>70</v>
      </c>
      <c r="B71">
        <f t="shared" si="11"/>
        <v>1.2190000000000001</v>
      </c>
      <c r="C71">
        <f t="shared" si="12"/>
        <v>61.78</v>
      </c>
      <c r="D71">
        <f t="shared" si="13"/>
        <v>1.228</v>
      </c>
      <c r="E71">
        <f t="shared" si="14"/>
        <v>61.78</v>
      </c>
      <c r="F71">
        <f t="shared" si="16"/>
        <v>139.37393839910689</v>
      </c>
      <c r="G71" s="12">
        <f t="shared" si="15"/>
        <v>1.0713993E-2</v>
      </c>
      <c r="K71">
        <v>61.78</v>
      </c>
      <c r="L71">
        <v>70</v>
      </c>
      <c r="M71">
        <v>1.2190000000000001</v>
      </c>
      <c r="N71">
        <v>139.53299999999999</v>
      </c>
      <c r="O71">
        <v>1.0999999999999999E-2</v>
      </c>
    </row>
    <row r="72" spans="1:15" x14ac:dyDescent="0.25">
      <c r="A72">
        <f t="shared" si="10"/>
        <v>70.5</v>
      </c>
      <c r="B72">
        <f t="shared" si="11"/>
        <v>1.228</v>
      </c>
      <c r="C72">
        <f t="shared" si="12"/>
        <v>62.194000000000003</v>
      </c>
      <c r="D72">
        <f t="shared" si="13"/>
        <v>1.2369999999999999</v>
      </c>
      <c r="E72">
        <f t="shared" si="14"/>
        <v>62.194000000000003</v>
      </c>
      <c r="F72">
        <f t="shared" si="16"/>
        <v>140.31224500908306</v>
      </c>
      <c r="G72" s="12">
        <f t="shared" si="15"/>
        <v>1.0792515749999999E-2</v>
      </c>
      <c r="K72">
        <v>62.194000000000003</v>
      </c>
      <c r="L72">
        <v>70.5</v>
      </c>
      <c r="M72">
        <v>1.228</v>
      </c>
      <c r="N72">
        <v>140.47</v>
      </c>
      <c r="O72">
        <v>1.0999999999999999E-2</v>
      </c>
    </row>
    <row r="73" spans="1:15" x14ac:dyDescent="0.25">
      <c r="A73">
        <f t="shared" si="10"/>
        <v>70.95</v>
      </c>
      <c r="B73">
        <f t="shared" si="11"/>
        <v>1.2370000000000001</v>
      </c>
      <c r="C73">
        <f t="shared" si="12"/>
        <v>3.956</v>
      </c>
      <c r="D73">
        <f t="shared" si="13"/>
        <v>1.246</v>
      </c>
      <c r="E73">
        <f t="shared" si="14"/>
        <v>3.956</v>
      </c>
      <c r="F73">
        <f t="shared" si="16"/>
        <v>8.9251812935480537</v>
      </c>
      <c r="G73" s="12">
        <f t="shared" si="15"/>
        <v>1.0871038500000001E-2</v>
      </c>
      <c r="K73">
        <v>3.956</v>
      </c>
      <c r="L73">
        <v>70.95</v>
      </c>
      <c r="M73">
        <v>1.2370000000000001</v>
      </c>
      <c r="N73">
        <v>8.9359999999999999</v>
      </c>
      <c r="O73">
        <v>1.0999999999999999E-2</v>
      </c>
    </row>
    <row r="176" spans="4:4" x14ac:dyDescent="0.25">
      <c r="D176" s="3"/>
    </row>
    <row r="177" spans="4:4" x14ac:dyDescent="0.25">
      <c r="D177" s="3"/>
    </row>
    <row r="178" spans="4:4" x14ac:dyDescent="0.25">
      <c r="D178" s="3"/>
    </row>
    <row r="179" spans="4:4" x14ac:dyDescent="0.25">
      <c r="D179" s="3"/>
    </row>
    <row r="180" spans="4:4" x14ac:dyDescent="0.25">
      <c r="D180" s="3"/>
    </row>
    <row r="181" spans="4:4" x14ac:dyDescent="0.25">
      <c r="D181" s="3"/>
    </row>
    <row r="182" spans="4:4" x14ac:dyDescent="0.25">
      <c r="D182" s="3"/>
    </row>
    <row r="183" spans="4:4" x14ac:dyDescent="0.25">
      <c r="D183" s="3"/>
    </row>
    <row r="184" spans="4:4" x14ac:dyDescent="0.25">
      <c r="D184" s="3"/>
    </row>
    <row r="185" spans="4:4" x14ac:dyDescent="0.25">
      <c r="D185" s="3"/>
    </row>
    <row r="186" spans="4:4" x14ac:dyDescent="0.25">
      <c r="D186" s="3"/>
    </row>
    <row r="187" spans="4:4" x14ac:dyDescent="0.25">
      <c r="D187" s="3"/>
    </row>
    <row r="188" spans="4:4" x14ac:dyDescent="0.25">
      <c r="D188" s="3"/>
    </row>
    <row r="189" spans="4:4" x14ac:dyDescent="0.25">
      <c r="D189" s="3"/>
    </row>
    <row r="190" spans="4:4" x14ac:dyDescent="0.25">
      <c r="D190" s="3"/>
    </row>
    <row r="191" spans="4:4" x14ac:dyDescent="0.25">
      <c r="D191" s="3"/>
    </row>
    <row r="192" spans="4:4" x14ac:dyDescent="0.25">
      <c r="D192" s="3"/>
    </row>
    <row r="193" spans="4:4" x14ac:dyDescent="0.25">
      <c r="D193" s="3"/>
    </row>
    <row r="194" spans="4:4" x14ac:dyDescent="0.25">
      <c r="D194" s="3"/>
    </row>
    <row r="195" spans="4:4" x14ac:dyDescent="0.25">
      <c r="D195" s="3"/>
    </row>
    <row r="196" spans="4:4" x14ac:dyDescent="0.25">
      <c r="D196" s="3"/>
    </row>
    <row r="197" spans="4:4" x14ac:dyDescent="0.25">
      <c r="D197" s="3"/>
    </row>
    <row r="198" spans="4:4" x14ac:dyDescent="0.25">
      <c r="D198" s="3"/>
    </row>
    <row r="199" spans="4:4" x14ac:dyDescent="0.25">
      <c r="D199" s="3"/>
    </row>
    <row r="200" spans="4:4" x14ac:dyDescent="0.25">
      <c r="D200" s="3"/>
    </row>
    <row r="201" spans="4:4" x14ac:dyDescent="0.25">
      <c r="D201" s="3"/>
    </row>
    <row r="202" spans="4:4" x14ac:dyDescent="0.25">
      <c r="D202" s="3"/>
    </row>
    <row r="203" spans="4:4" x14ac:dyDescent="0.25">
      <c r="D203" s="3"/>
    </row>
    <row r="204" spans="4:4" x14ac:dyDescent="0.25">
      <c r="D204" s="3"/>
    </row>
    <row r="205" spans="4:4" x14ac:dyDescent="0.25">
      <c r="D205" s="3"/>
    </row>
    <row r="206" spans="4:4" x14ac:dyDescent="0.25">
      <c r="D206" s="3"/>
    </row>
    <row r="207" spans="4:4" x14ac:dyDescent="0.25">
      <c r="D207" s="3"/>
    </row>
    <row r="208" spans="4:4" x14ac:dyDescent="0.25">
      <c r="D208" s="3"/>
    </row>
    <row r="209" spans="4:4" x14ac:dyDescent="0.25">
      <c r="D209" s="3"/>
    </row>
    <row r="210" spans="4:4" x14ac:dyDescent="0.25">
      <c r="D210" s="3"/>
    </row>
    <row r="211" spans="4:4" x14ac:dyDescent="0.25">
      <c r="D211" s="3"/>
    </row>
    <row r="212" spans="4:4" x14ac:dyDescent="0.25">
      <c r="D212" s="3"/>
    </row>
    <row r="213" spans="4:4" x14ac:dyDescent="0.25">
      <c r="D213" s="3"/>
    </row>
    <row r="214" spans="4:4" x14ac:dyDescent="0.25">
      <c r="D214" s="3"/>
    </row>
    <row r="215" spans="4:4" x14ac:dyDescent="0.25">
      <c r="D215" s="3"/>
    </row>
    <row r="216" spans="4:4" x14ac:dyDescent="0.25">
      <c r="D216" s="3"/>
    </row>
    <row r="217" spans="4:4" x14ac:dyDescent="0.25">
      <c r="D217" s="3"/>
    </row>
    <row r="218" spans="4:4" x14ac:dyDescent="0.25">
      <c r="D218" s="3"/>
    </row>
    <row r="219" spans="4:4" x14ac:dyDescent="0.25">
      <c r="D219" s="3"/>
    </row>
    <row r="220" spans="4:4" x14ac:dyDescent="0.25">
      <c r="D220" s="3"/>
    </row>
    <row r="221" spans="4:4" x14ac:dyDescent="0.25">
      <c r="D221" s="3"/>
    </row>
    <row r="222" spans="4:4" x14ac:dyDescent="0.25">
      <c r="D222" s="3"/>
    </row>
    <row r="223" spans="4:4" x14ac:dyDescent="0.25">
      <c r="D223" s="3"/>
    </row>
    <row r="224" spans="4:4" x14ac:dyDescent="0.25">
      <c r="D224" s="3"/>
    </row>
    <row r="225" spans="4:4" x14ac:dyDescent="0.25">
      <c r="D225" s="3"/>
    </row>
    <row r="226" spans="4:4" x14ac:dyDescent="0.25">
      <c r="D226" s="3"/>
    </row>
    <row r="227" spans="4:4" x14ac:dyDescent="0.25">
      <c r="D227" s="3"/>
    </row>
    <row r="228" spans="4:4" x14ac:dyDescent="0.25">
      <c r="D228" s="3"/>
    </row>
    <row r="229" spans="4:4" x14ac:dyDescent="0.25">
      <c r="D229" s="3"/>
    </row>
    <row r="230" spans="4:4" x14ac:dyDescent="0.25">
      <c r="D230" s="3"/>
    </row>
    <row r="231" spans="4:4" x14ac:dyDescent="0.25">
      <c r="D231" s="3"/>
    </row>
    <row r="232" spans="4:4" x14ac:dyDescent="0.25">
      <c r="D232" s="3"/>
    </row>
    <row r="233" spans="4:4" x14ac:dyDescent="0.25">
      <c r="D233" s="3"/>
    </row>
    <row r="234" spans="4:4" x14ac:dyDescent="0.25">
      <c r="D234" s="3"/>
    </row>
    <row r="235" spans="4:4" x14ac:dyDescent="0.25">
      <c r="D235" s="3"/>
    </row>
    <row r="236" spans="4:4" x14ac:dyDescent="0.25">
      <c r="D236" s="3"/>
    </row>
    <row r="237" spans="4:4" x14ac:dyDescent="0.25">
      <c r="D237" s="3"/>
    </row>
    <row r="238" spans="4:4" x14ac:dyDescent="0.25">
      <c r="D238" s="3"/>
    </row>
    <row r="239" spans="4:4" x14ac:dyDescent="0.25">
      <c r="D239" s="3"/>
    </row>
    <row r="240" spans="4:4" x14ac:dyDescent="0.25">
      <c r="D240" s="3"/>
    </row>
    <row r="241" spans="4:4" x14ac:dyDescent="0.25">
      <c r="D241" s="3"/>
    </row>
    <row r="242" spans="4:4" x14ac:dyDescent="0.25">
      <c r="D242" s="3"/>
    </row>
    <row r="243" spans="4:4" x14ac:dyDescent="0.25">
      <c r="D243" s="3"/>
    </row>
    <row r="244" spans="4:4" x14ac:dyDescent="0.25">
      <c r="D244" s="3"/>
    </row>
    <row r="245" spans="4:4" x14ac:dyDescent="0.25">
      <c r="D245" s="3"/>
    </row>
    <row r="246" spans="4:4" x14ac:dyDescent="0.25">
      <c r="D246" s="3"/>
    </row>
    <row r="247" spans="4:4" x14ac:dyDescent="0.25">
      <c r="D247" s="3"/>
    </row>
    <row r="248" spans="4:4" x14ac:dyDescent="0.25">
      <c r="D248" s="3"/>
    </row>
    <row r="249" spans="4:4" x14ac:dyDescent="0.25">
      <c r="D249" s="3"/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</sheetData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topLeftCell="A112" zoomScaleNormal="100" workbookViewId="0">
      <selection activeCell="J121" sqref="J121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4.9059999999999997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</row>
    <row r="7" spans="1:15" x14ac:dyDescent="0.25">
      <c r="A7">
        <f t="shared" ref="A7:A38" si="0">L7</f>
        <v>1</v>
      </c>
      <c r="B7">
        <f t="shared" ref="B7:B38" si="1">M7</f>
        <v>-2.9000000000000001E-2</v>
      </c>
      <c r="C7">
        <f t="shared" ref="C7:C38" si="2">K7</f>
        <v>-1.2999999999999999E-2</v>
      </c>
      <c r="D7">
        <v>0</v>
      </c>
      <c r="E7">
        <f>ABS(C7)</f>
        <v>1.2999999999999999E-2</v>
      </c>
      <c r="F7">
        <f>(3*E7*$E$3/(2*$B$3*$C$3^2))*(1+6*(D7/$E$3)^2-4*($C$3/$E$3)*(D7/$E$3))</f>
        <v>2.9371329898884649E-2</v>
      </c>
      <c r="G7">
        <f>6*D7*$C$3/$E$3^2</f>
        <v>0</v>
      </c>
      <c r="I7" t="s">
        <v>14</v>
      </c>
      <c r="K7">
        <v>-1.2999999999999999E-2</v>
      </c>
      <c r="L7">
        <v>1</v>
      </c>
      <c r="M7">
        <v>-2.9000000000000001E-2</v>
      </c>
      <c r="N7">
        <v>-3.2000000000000001E-2</v>
      </c>
      <c r="O7">
        <v>0</v>
      </c>
    </row>
    <row r="8" spans="1:15" x14ac:dyDescent="0.25">
      <c r="A8">
        <f t="shared" si="0"/>
        <v>1.5</v>
      </c>
      <c r="B8">
        <f t="shared" si="1"/>
        <v>-0.02</v>
      </c>
      <c r="C8">
        <f t="shared" si="2"/>
        <v>1E-3</v>
      </c>
      <c r="D8">
        <v>0</v>
      </c>
      <c r="E8">
        <f t="shared" ref="E8:E71" si="3">ABS(C8)</f>
        <v>1E-3</v>
      </c>
      <c r="F8">
        <f>(3*E8*$E$3/(2*$B$3*$C$3^2))*(1+6*(D8/$E$3)^2-4*($C$3/$E$3)*(D8/$E$3))</f>
        <v>2.2593330691449728E-3</v>
      </c>
      <c r="G8">
        <f t="shared" ref="G8:G71" si="4">6*D8*$C$3/$E$3^2</f>
        <v>0</v>
      </c>
      <c r="I8">
        <f>MAX(F7:F985)</f>
        <v>104.39810217504676</v>
      </c>
      <c r="K8">
        <v>1E-3</v>
      </c>
      <c r="L8">
        <v>1.5</v>
      </c>
      <c r="M8">
        <v>-0.02</v>
      </c>
      <c r="N8">
        <v>3.0000000000000001E-3</v>
      </c>
      <c r="O8">
        <v>0</v>
      </c>
    </row>
    <row r="9" spans="1:15" x14ac:dyDescent="0.25">
      <c r="A9">
        <f t="shared" si="0"/>
        <v>2</v>
      </c>
      <c r="B9">
        <f t="shared" si="1"/>
        <v>-1.0999999999999999E-2</v>
      </c>
      <c r="C9">
        <f t="shared" si="2"/>
        <v>0.30299999999999999</v>
      </c>
      <c r="D9">
        <v>0</v>
      </c>
      <c r="E9">
        <f t="shared" si="3"/>
        <v>0.30299999999999999</v>
      </c>
      <c r="F9">
        <f t="shared" ref="F9:F72" si="5">(3*E9*$E$3/(2*$B$3*$C$3^2))*(1+6*(D9/$E$3)^2-4*($C$3/$E$3)*(D9/$E$3))</f>
        <v>0.68457791995092676</v>
      </c>
      <c r="G9">
        <f t="shared" si="4"/>
        <v>0</v>
      </c>
      <c r="I9" t="s">
        <v>15</v>
      </c>
      <c r="K9">
        <v>0.30299999999999999</v>
      </c>
      <c r="L9">
        <v>2</v>
      </c>
      <c r="M9">
        <v>-1.0999999999999999E-2</v>
      </c>
      <c r="N9">
        <v>0.77100000000000002</v>
      </c>
      <c r="O9">
        <v>0</v>
      </c>
    </row>
    <row r="10" spans="1:15" x14ac:dyDescent="0.25">
      <c r="A10">
        <f t="shared" si="0"/>
        <v>2.5</v>
      </c>
      <c r="B10">
        <f t="shared" si="1"/>
        <v>-2E-3</v>
      </c>
      <c r="C10">
        <f t="shared" si="2"/>
        <v>0.73099999999999998</v>
      </c>
      <c r="D10">
        <f>B10-$B$9</f>
        <v>8.9999999999999993E-3</v>
      </c>
      <c r="E10">
        <f t="shared" si="3"/>
        <v>0.73099999999999998</v>
      </c>
      <c r="F10">
        <f t="shared" si="5"/>
        <v>1.6514865178684826</v>
      </c>
      <c r="G10">
        <f t="shared" si="4"/>
        <v>7.8522749999999989E-5</v>
      </c>
      <c r="I10">
        <f>SLOPE(F29:F85, G29:G85)</f>
        <v>13182.188176835312</v>
      </c>
      <c r="J10" t="s">
        <v>7</v>
      </c>
      <c r="K10">
        <v>0.73099999999999998</v>
      </c>
      <c r="L10">
        <v>2.5</v>
      </c>
      <c r="M10">
        <v>-2E-3</v>
      </c>
      <c r="N10">
        <v>1.86</v>
      </c>
      <c r="O10">
        <v>0</v>
      </c>
    </row>
    <row r="11" spans="1:15" x14ac:dyDescent="0.25">
      <c r="A11">
        <f t="shared" si="0"/>
        <v>3</v>
      </c>
      <c r="B11">
        <f t="shared" si="1"/>
        <v>7.0000000000000001E-3</v>
      </c>
      <c r="C11">
        <f t="shared" si="2"/>
        <v>1.1399999999999999</v>
      </c>
      <c r="D11">
        <f t="shared" ref="D11:D74" si="6">B11-$B$9</f>
        <v>1.7999999999999999E-2</v>
      </c>
      <c r="E11">
        <f t="shared" si="3"/>
        <v>1.1399999999999999</v>
      </c>
      <c r="F11">
        <f t="shared" si="5"/>
        <v>2.5753731664779549</v>
      </c>
      <c r="G11">
        <f t="shared" si="4"/>
        <v>1.5704549999999998E-4</v>
      </c>
      <c r="I11" t="s">
        <v>20</v>
      </c>
      <c r="K11">
        <v>1.1399999999999999</v>
      </c>
      <c r="L11">
        <v>3</v>
      </c>
      <c r="M11">
        <v>7.0000000000000001E-3</v>
      </c>
      <c r="N11">
        <v>2.899</v>
      </c>
      <c r="O11">
        <v>0</v>
      </c>
    </row>
    <row r="12" spans="1:15" x14ac:dyDescent="0.25">
      <c r="A12">
        <f t="shared" si="0"/>
        <v>3.5</v>
      </c>
      <c r="B12">
        <f t="shared" si="1"/>
        <v>1.6E-2</v>
      </c>
      <c r="C12">
        <f t="shared" si="2"/>
        <v>1.5760000000000001</v>
      </c>
      <c r="D12">
        <f t="shared" si="6"/>
        <v>2.7E-2</v>
      </c>
      <c r="E12">
        <f t="shared" si="3"/>
        <v>1.5760000000000001</v>
      </c>
      <c r="F12">
        <f t="shared" si="5"/>
        <v>3.5601594577482585</v>
      </c>
      <c r="G12">
        <f t="shared" si="4"/>
        <v>2.3556825E-4</v>
      </c>
      <c r="I12">
        <f>SLOPE(E29:E85, D29:D85)*$E$3^3/(4*$B$3*$C$3^3)</f>
        <v>13218.992432633075</v>
      </c>
      <c r="J12" t="s">
        <v>16</v>
      </c>
      <c r="K12">
        <v>1.5760000000000001</v>
      </c>
      <c r="L12">
        <v>3.5</v>
      </c>
      <c r="M12">
        <v>1.6E-2</v>
      </c>
      <c r="N12">
        <v>4.0069999999999997</v>
      </c>
      <c r="O12">
        <v>0</v>
      </c>
    </row>
    <row r="13" spans="1:15" x14ac:dyDescent="0.25">
      <c r="A13">
        <f t="shared" si="0"/>
        <v>4</v>
      </c>
      <c r="B13">
        <f t="shared" si="1"/>
        <v>2.5999999999999999E-2</v>
      </c>
      <c r="C13">
        <f t="shared" si="2"/>
        <v>2.0129999999999999</v>
      </c>
      <c r="D13">
        <f t="shared" si="6"/>
        <v>3.6999999999999998E-2</v>
      </c>
      <c r="E13">
        <f t="shared" si="3"/>
        <v>2.0129999999999999</v>
      </c>
      <c r="F13">
        <f t="shared" si="5"/>
        <v>4.5470820312586344</v>
      </c>
      <c r="G13">
        <f t="shared" si="4"/>
        <v>3.2281574999999999E-4</v>
      </c>
      <c r="K13">
        <v>2.0129999999999999</v>
      </c>
      <c r="L13">
        <v>4</v>
      </c>
      <c r="M13">
        <v>2.5999999999999999E-2</v>
      </c>
      <c r="N13">
        <v>5.12</v>
      </c>
      <c r="O13">
        <v>0</v>
      </c>
    </row>
    <row r="14" spans="1:15" x14ac:dyDescent="0.25">
      <c r="A14">
        <f t="shared" si="0"/>
        <v>4.5</v>
      </c>
      <c r="B14">
        <f t="shared" si="1"/>
        <v>3.5000000000000003E-2</v>
      </c>
      <c r="C14">
        <f t="shared" si="2"/>
        <v>2.4590000000000001</v>
      </c>
      <c r="D14">
        <f t="shared" si="6"/>
        <v>4.5999999999999999E-2</v>
      </c>
      <c r="E14">
        <f t="shared" si="3"/>
        <v>2.4590000000000001</v>
      </c>
      <c r="F14">
        <f t="shared" si="5"/>
        <v>5.5542576239662678</v>
      </c>
      <c r="G14">
        <f t="shared" si="4"/>
        <v>4.0133850000000006E-4</v>
      </c>
      <c r="K14">
        <v>2.4590000000000001</v>
      </c>
      <c r="L14">
        <v>4.5</v>
      </c>
      <c r="M14">
        <v>3.5000000000000003E-2</v>
      </c>
      <c r="N14">
        <v>6.2530000000000001</v>
      </c>
      <c r="O14">
        <v>0</v>
      </c>
    </row>
    <row r="15" spans="1:15" x14ac:dyDescent="0.25">
      <c r="A15">
        <f t="shared" si="0"/>
        <v>5</v>
      </c>
      <c r="B15">
        <f t="shared" si="1"/>
        <v>4.3999999999999997E-2</v>
      </c>
      <c r="C15">
        <f t="shared" si="2"/>
        <v>2.89</v>
      </c>
      <c r="D15">
        <f t="shared" si="6"/>
        <v>5.4999999999999993E-2</v>
      </c>
      <c r="E15">
        <f t="shared" si="3"/>
        <v>2.89</v>
      </c>
      <c r="F15">
        <f t="shared" si="5"/>
        <v>6.5274578112873032</v>
      </c>
      <c r="G15">
        <f t="shared" si="4"/>
        <v>4.7986124999999997E-4</v>
      </c>
      <c r="K15">
        <v>2.89</v>
      </c>
      <c r="L15">
        <v>5</v>
      </c>
      <c r="M15">
        <v>4.3999999999999997E-2</v>
      </c>
      <c r="N15">
        <v>7.35</v>
      </c>
      <c r="O15">
        <v>0</v>
      </c>
    </row>
    <row r="16" spans="1:15" x14ac:dyDescent="0.25">
      <c r="A16">
        <f t="shared" si="0"/>
        <v>5.5</v>
      </c>
      <c r="B16">
        <f t="shared" si="1"/>
        <v>5.2999999999999999E-2</v>
      </c>
      <c r="C16">
        <f t="shared" si="2"/>
        <v>3.339</v>
      </c>
      <c r="D16">
        <f t="shared" si="6"/>
        <v>6.4000000000000001E-2</v>
      </c>
      <c r="E16">
        <f t="shared" si="3"/>
        <v>3.339</v>
      </c>
      <c r="F16">
        <f t="shared" si="5"/>
        <v>7.5412207254589454</v>
      </c>
      <c r="G16">
        <f t="shared" si="4"/>
        <v>5.5838399999999999E-4</v>
      </c>
      <c r="K16">
        <v>3.339</v>
      </c>
      <c r="L16">
        <v>5.5</v>
      </c>
      <c r="M16">
        <v>5.2999999999999999E-2</v>
      </c>
      <c r="N16">
        <v>8.4920000000000009</v>
      </c>
      <c r="O16">
        <v>0</v>
      </c>
    </row>
    <row r="17" spans="1:15" x14ac:dyDescent="0.25">
      <c r="A17">
        <f t="shared" si="0"/>
        <v>6</v>
      </c>
      <c r="B17">
        <f t="shared" si="1"/>
        <v>6.2E-2</v>
      </c>
      <c r="C17">
        <f t="shared" si="2"/>
        <v>3.8050000000000002</v>
      </c>
      <c r="D17">
        <f t="shared" si="6"/>
        <v>7.2999999999999995E-2</v>
      </c>
      <c r="E17">
        <f t="shared" si="3"/>
        <v>3.8050000000000002</v>
      </c>
      <c r="F17">
        <f t="shared" si="5"/>
        <v>8.5932838996758552</v>
      </c>
      <c r="G17">
        <f t="shared" si="4"/>
        <v>6.3690674999999984E-4</v>
      </c>
      <c r="K17">
        <v>3.8050000000000002</v>
      </c>
      <c r="L17">
        <v>6</v>
      </c>
      <c r="M17">
        <v>6.2E-2</v>
      </c>
      <c r="N17">
        <v>9.6769999999999996</v>
      </c>
      <c r="O17">
        <v>1E-3</v>
      </c>
    </row>
    <row r="18" spans="1:15" x14ac:dyDescent="0.25">
      <c r="A18">
        <f t="shared" si="0"/>
        <v>6.5</v>
      </c>
      <c r="B18">
        <f t="shared" si="1"/>
        <v>7.0999999999999994E-2</v>
      </c>
      <c r="C18">
        <f t="shared" si="2"/>
        <v>4.2530000000000001</v>
      </c>
      <c r="D18">
        <f t="shared" si="6"/>
        <v>8.199999999999999E-2</v>
      </c>
      <c r="E18">
        <f t="shared" si="3"/>
        <v>4.2530000000000001</v>
      </c>
      <c r="F18">
        <f t="shared" si="5"/>
        <v>9.6046028181353087</v>
      </c>
      <c r="G18">
        <f t="shared" si="4"/>
        <v>7.1542949999999991E-4</v>
      </c>
      <c r="K18">
        <v>4.2530000000000001</v>
      </c>
      <c r="L18">
        <v>6.5</v>
      </c>
      <c r="M18">
        <v>7.0999999999999994E-2</v>
      </c>
      <c r="N18">
        <v>10.816000000000001</v>
      </c>
      <c r="O18">
        <v>1E-3</v>
      </c>
    </row>
    <row r="19" spans="1:15" x14ac:dyDescent="0.25">
      <c r="A19">
        <f t="shared" si="0"/>
        <v>7</v>
      </c>
      <c r="B19">
        <f t="shared" si="1"/>
        <v>8.1000000000000003E-2</v>
      </c>
      <c r="C19">
        <f t="shared" si="2"/>
        <v>4.702</v>
      </c>
      <c r="D19">
        <f t="shared" si="6"/>
        <v>9.1999999999999998E-2</v>
      </c>
      <c r="E19">
        <f t="shared" si="3"/>
        <v>4.702</v>
      </c>
      <c r="F19">
        <f t="shared" si="5"/>
        <v>10.618036513282645</v>
      </c>
      <c r="G19">
        <f t="shared" si="4"/>
        <v>8.0267700000000012E-4</v>
      </c>
      <c r="K19">
        <v>4.702</v>
      </c>
      <c r="L19">
        <v>7</v>
      </c>
      <c r="M19">
        <v>8.1000000000000003E-2</v>
      </c>
      <c r="N19">
        <v>11.956</v>
      </c>
      <c r="O19">
        <v>1E-3</v>
      </c>
    </row>
    <row r="20" spans="1:15" x14ac:dyDescent="0.25">
      <c r="A20">
        <f t="shared" si="0"/>
        <v>7.5</v>
      </c>
      <c r="B20">
        <f t="shared" si="1"/>
        <v>0.09</v>
      </c>
      <c r="C20">
        <f t="shared" si="2"/>
        <v>5.149</v>
      </c>
      <c r="D20">
        <f t="shared" si="6"/>
        <v>0.10099999999999999</v>
      </c>
      <c r="E20">
        <f t="shared" si="3"/>
        <v>5.149</v>
      </c>
      <c r="F20">
        <f t="shared" si="5"/>
        <v>11.626916813062429</v>
      </c>
      <c r="G20">
        <f t="shared" si="4"/>
        <v>8.8119975000000008E-4</v>
      </c>
      <c r="K20">
        <v>5.149</v>
      </c>
      <c r="L20">
        <v>7.5</v>
      </c>
      <c r="M20">
        <v>0.09</v>
      </c>
      <c r="N20">
        <v>13.095000000000001</v>
      </c>
      <c r="O20">
        <v>1E-3</v>
      </c>
    </row>
    <row r="21" spans="1:15" x14ac:dyDescent="0.25">
      <c r="A21">
        <f t="shared" si="0"/>
        <v>8</v>
      </c>
      <c r="B21">
        <f t="shared" si="1"/>
        <v>9.9000000000000005E-2</v>
      </c>
      <c r="C21">
        <f t="shared" si="2"/>
        <v>5.625</v>
      </c>
      <c r="D21">
        <f t="shared" si="6"/>
        <v>0.11</v>
      </c>
      <c r="E21">
        <f t="shared" si="3"/>
        <v>5.625</v>
      </c>
      <c r="F21">
        <f t="shared" si="5"/>
        <v>12.701193925473845</v>
      </c>
      <c r="G21">
        <f t="shared" si="4"/>
        <v>9.5972250000000005E-4</v>
      </c>
      <c r="K21">
        <v>5.625</v>
      </c>
      <c r="L21">
        <v>8</v>
      </c>
      <c r="M21">
        <v>9.9000000000000005E-2</v>
      </c>
      <c r="N21">
        <v>14.304</v>
      </c>
      <c r="O21">
        <v>1E-3</v>
      </c>
    </row>
    <row r="22" spans="1:15" x14ac:dyDescent="0.25">
      <c r="A22">
        <f t="shared" si="0"/>
        <v>8.5</v>
      </c>
      <c r="B22">
        <f t="shared" si="1"/>
        <v>0.108</v>
      </c>
      <c r="C22">
        <f t="shared" si="2"/>
        <v>6.0730000000000004</v>
      </c>
      <c r="D22">
        <f t="shared" si="6"/>
        <v>0.11899999999999999</v>
      </c>
      <c r="E22">
        <f t="shared" si="3"/>
        <v>6.0730000000000004</v>
      </c>
      <c r="F22">
        <f t="shared" si="5"/>
        <v>13.71216123499509</v>
      </c>
      <c r="G22">
        <f t="shared" si="4"/>
        <v>1.03824525E-3</v>
      </c>
      <c r="K22">
        <v>6.0730000000000004</v>
      </c>
      <c r="L22">
        <v>8.5</v>
      </c>
      <c r="M22">
        <v>0.108</v>
      </c>
      <c r="N22">
        <v>15.443</v>
      </c>
      <c r="O22">
        <v>1E-3</v>
      </c>
    </row>
    <row r="23" spans="1:15" x14ac:dyDescent="0.25">
      <c r="A23">
        <f t="shared" si="0"/>
        <v>9</v>
      </c>
      <c r="B23">
        <f t="shared" si="1"/>
        <v>0.11700000000000001</v>
      </c>
      <c r="C23">
        <f t="shared" si="2"/>
        <v>6.5270000000000001</v>
      </c>
      <c r="D23">
        <f t="shared" si="6"/>
        <v>0.128</v>
      </c>
      <c r="E23">
        <f t="shared" si="3"/>
        <v>6.5270000000000001</v>
      </c>
      <c r="F23">
        <f t="shared" si="5"/>
        <v>14.736593907027622</v>
      </c>
      <c r="G23">
        <f t="shared" si="4"/>
        <v>1.116768E-3</v>
      </c>
      <c r="K23">
        <v>6.5270000000000001</v>
      </c>
      <c r="L23">
        <v>9</v>
      </c>
      <c r="M23">
        <v>0.11700000000000001</v>
      </c>
      <c r="N23">
        <v>16.597000000000001</v>
      </c>
      <c r="O23">
        <v>1E-3</v>
      </c>
    </row>
    <row r="24" spans="1:15" x14ac:dyDescent="0.25">
      <c r="A24">
        <f t="shared" si="0"/>
        <v>9.5</v>
      </c>
      <c r="B24">
        <f t="shared" si="1"/>
        <v>0.126</v>
      </c>
      <c r="C24">
        <f t="shared" si="2"/>
        <v>6.9859999999999998</v>
      </c>
      <c r="D24">
        <f t="shared" si="6"/>
        <v>0.13700000000000001</v>
      </c>
      <c r="E24">
        <f t="shared" si="3"/>
        <v>6.9859999999999998</v>
      </c>
      <c r="F24">
        <f t="shared" si="5"/>
        <v>15.772234329371331</v>
      </c>
      <c r="G24">
        <f t="shared" si="4"/>
        <v>1.1952907500000001E-3</v>
      </c>
      <c r="K24">
        <v>6.9859999999999998</v>
      </c>
      <c r="L24">
        <v>9.5</v>
      </c>
      <c r="M24">
        <v>0.126</v>
      </c>
      <c r="N24">
        <v>17.765000000000001</v>
      </c>
      <c r="O24">
        <v>1E-3</v>
      </c>
    </row>
    <row r="25" spans="1:15" x14ac:dyDescent="0.25">
      <c r="A25">
        <f t="shared" si="0"/>
        <v>10</v>
      </c>
      <c r="B25">
        <f t="shared" si="1"/>
        <v>0.13600000000000001</v>
      </c>
      <c r="C25">
        <f t="shared" si="2"/>
        <v>7.4740000000000002</v>
      </c>
      <c r="D25">
        <f t="shared" si="6"/>
        <v>0.14700000000000002</v>
      </c>
      <c r="E25">
        <f t="shared" si="3"/>
        <v>7.4740000000000002</v>
      </c>
      <c r="F25">
        <f t="shared" si="5"/>
        <v>16.873185536453427</v>
      </c>
      <c r="G25">
        <f t="shared" si="4"/>
        <v>1.2825382500000003E-3</v>
      </c>
      <c r="K25">
        <v>7.4740000000000002</v>
      </c>
      <c r="L25">
        <v>10</v>
      </c>
      <c r="M25">
        <v>0.13600000000000001</v>
      </c>
      <c r="N25">
        <v>19.007000000000001</v>
      </c>
      <c r="O25">
        <v>1E-3</v>
      </c>
    </row>
    <row r="26" spans="1:15" x14ac:dyDescent="0.25">
      <c r="A26">
        <f t="shared" si="0"/>
        <v>10.5</v>
      </c>
      <c r="B26">
        <f t="shared" si="1"/>
        <v>0.14499999999999999</v>
      </c>
      <c r="C26">
        <f t="shared" si="2"/>
        <v>7.92</v>
      </c>
      <c r="D26">
        <f t="shared" si="6"/>
        <v>0.156</v>
      </c>
      <c r="E26">
        <f t="shared" si="3"/>
        <v>7.92</v>
      </c>
      <c r="F26">
        <f t="shared" si="5"/>
        <v>17.879314430708916</v>
      </c>
      <c r="G26">
        <f t="shared" si="4"/>
        <v>1.3610609999999998E-3</v>
      </c>
      <c r="K26">
        <v>7.92</v>
      </c>
      <c r="L26">
        <v>10.5</v>
      </c>
      <c r="M26">
        <v>0.14499999999999999</v>
      </c>
      <c r="N26">
        <v>20.141999999999999</v>
      </c>
      <c r="O26">
        <v>1E-3</v>
      </c>
    </row>
    <row r="27" spans="1:15" x14ac:dyDescent="0.25">
      <c r="A27">
        <f t="shared" si="0"/>
        <v>11</v>
      </c>
      <c r="B27">
        <f t="shared" si="1"/>
        <v>0.154</v>
      </c>
      <c r="C27">
        <f t="shared" si="2"/>
        <v>8.3849999999999998</v>
      </c>
      <c r="D27">
        <f t="shared" si="6"/>
        <v>0.16500000000000001</v>
      </c>
      <c r="E27">
        <f t="shared" si="3"/>
        <v>8.3849999999999998</v>
      </c>
      <c r="F27">
        <f t="shared" si="5"/>
        <v>18.928260430249772</v>
      </c>
      <c r="G27">
        <f t="shared" si="4"/>
        <v>1.43958375E-3</v>
      </c>
      <c r="K27">
        <v>8.3849999999999998</v>
      </c>
      <c r="L27">
        <v>11</v>
      </c>
      <c r="M27">
        <v>0.154</v>
      </c>
      <c r="N27">
        <v>21.323</v>
      </c>
      <c r="O27">
        <v>1E-3</v>
      </c>
    </row>
    <row r="28" spans="1:15" x14ac:dyDescent="0.25">
      <c r="A28">
        <f t="shared" si="0"/>
        <v>11.5</v>
      </c>
      <c r="B28">
        <f t="shared" si="1"/>
        <v>0.16300000000000001</v>
      </c>
      <c r="C28">
        <f t="shared" si="2"/>
        <v>8.8439999999999994</v>
      </c>
      <c r="D28">
        <f t="shared" si="6"/>
        <v>0.17400000000000002</v>
      </c>
      <c r="E28">
        <f t="shared" si="3"/>
        <v>8.8439999999999994</v>
      </c>
      <c r="F28">
        <f t="shared" si="5"/>
        <v>19.963587528997962</v>
      </c>
      <c r="G28">
        <f t="shared" si="4"/>
        <v>1.5181065000000001E-3</v>
      </c>
      <c r="K28">
        <v>8.8439999999999994</v>
      </c>
      <c r="L28">
        <v>11.5</v>
      </c>
      <c r="M28">
        <v>0.16300000000000001</v>
      </c>
      <c r="N28">
        <v>22.49</v>
      </c>
      <c r="O28">
        <v>1E-3</v>
      </c>
    </row>
    <row r="29" spans="1:15" x14ac:dyDescent="0.25">
      <c r="A29">
        <f t="shared" si="0"/>
        <v>12</v>
      </c>
      <c r="B29">
        <f t="shared" si="1"/>
        <v>0.17199999999999999</v>
      </c>
      <c r="C29">
        <f t="shared" si="2"/>
        <v>9.3160000000000007</v>
      </c>
      <c r="D29">
        <f t="shared" si="6"/>
        <v>0.183</v>
      </c>
      <c r="E29">
        <f t="shared" si="3"/>
        <v>9.3160000000000007</v>
      </c>
      <c r="F29">
        <f t="shared" si="5"/>
        <v>21.028186307166891</v>
      </c>
      <c r="G29">
        <f t="shared" si="4"/>
        <v>1.5966292499999999E-3</v>
      </c>
      <c r="K29">
        <v>9.3160000000000007</v>
      </c>
      <c r="L29">
        <v>12</v>
      </c>
      <c r="M29">
        <v>0.17199999999999999</v>
      </c>
      <c r="N29">
        <v>23.69</v>
      </c>
      <c r="O29">
        <v>2E-3</v>
      </c>
    </row>
    <row r="30" spans="1:15" x14ac:dyDescent="0.25">
      <c r="A30">
        <f t="shared" si="0"/>
        <v>12.5</v>
      </c>
      <c r="B30">
        <f t="shared" si="1"/>
        <v>0.18099999999999999</v>
      </c>
      <c r="C30">
        <f t="shared" si="2"/>
        <v>9.7690000000000001</v>
      </c>
      <c r="D30">
        <f t="shared" si="6"/>
        <v>0.192</v>
      </c>
      <c r="E30">
        <f t="shared" si="3"/>
        <v>9.7690000000000001</v>
      </c>
      <c r="F30">
        <f t="shared" si="5"/>
        <v>22.049827245357051</v>
      </c>
      <c r="G30">
        <f t="shared" si="4"/>
        <v>1.6751520000000003E-3</v>
      </c>
      <c r="K30">
        <v>9.7690000000000001</v>
      </c>
      <c r="L30">
        <v>12.5</v>
      </c>
      <c r="M30">
        <v>0.18099999999999999</v>
      </c>
      <c r="N30">
        <v>24.841999999999999</v>
      </c>
      <c r="O30">
        <v>2E-3</v>
      </c>
    </row>
    <row r="31" spans="1:15" x14ac:dyDescent="0.25">
      <c r="A31">
        <f t="shared" si="0"/>
        <v>13</v>
      </c>
      <c r="B31">
        <f t="shared" si="1"/>
        <v>0.191</v>
      </c>
      <c r="C31">
        <f t="shared" si="2"/>
        <v>10.231</v>
      </c>
      <c r="D31">
        <f t="shared" si="6"/>
        <v>0.20200000000000001</v>
      </c>
      <c r="E31">
        <f t="shared" si="3"/>
        <v>10.231</v>
      </c>
      <c r="F31">
        <f t="shared" si="5"/>
        <v>23.091614754035323</v>
      </c>
      <c r="G31">
        <f t="shared" si="4"/>
        <v>1.7623995000000004E-3</v>
      </c>
      <c r="K31">
        <v>10.231</v>
      </c>
      <c r="L31">
        <v>13</v>
      </c>
      <c r="M31">
        <v>0.191</v>
      </c>
      <c r="N31">
        <v>26.016999999999999</v>
      </c>
      <c r="O31">
        <v>2E-3</v>
      </c>
    </row>
    <row r="32" spans="1:15" x14ac:dyDescent="0.25">
      <c r="A32">
        <f t="shared" si="0"/>
        <v>13.5</v>
      </c>
      <c r="B32">
        <f t="shared" si="1"/>
        <v>0.2</v>
      </c>
      <c r="C32">
        <f t="shared" si="2"/>
        <v>10.715</v>
      </c>
      <c r="D32">
        <f t="shared" si="6"/>
        <v>0.21100000000000002</v>
      </c>
      <c r="E32">
        <f t="shared" si="3"/>
        <v>10.715</v>
      </c>
      <c r="F32">
        <f t="shared" si="5"/>
        <v>24.183084622403268</v>
      </c>
      <c r="G32">
        <f t="shared" si="4"/>
        <v>1.8409222499999999E-3</v>
      </c>
      <c r="K32">
        <v>10.715</v>
      </c>
      <c r="L32">
        <v>13.5</v>
      </c>
      <c r="M32">
        <v>0.2</v>
      </c>
      <c r="N32">
        <v>27.247</v>
      </c>
      <c r="O32">
        <v>2E-3</v>
      </c>
    </row>
    <row r="33" spans="1:15" x14ac:dyDescent="0.25">
      <c r="A33">
        <f t="shared" si="0"/>
        <v>14</v>
      </c>
      <c r="B33">
        <f t="shared" si="1"/>
        <v>0.20899999999999999</v>
      </c>
      <c r="C33">
        <f t="shared" si="2"/>
        <v>11.192</v>
      </c>
      <c r="D33">
        <f t="shared" si="6"/>
        <v>0.22</v>
      </c>
      <c r="E33">
        <f t="shared" si="3"/>
        <v>11.192</v>
      </c>
      <c r="F33">
        <f t="shared" si="5"/>
        <v>25.258687894261858</v>
      </c>
      <c r="G33">
        <f t="shared" si="4"/>
        <v>1.9194450000000001E-3</v>
      </c>
      <c r="K33">
        <v>11.192</v>
      </c>
      <c r="L33">
        <v>14</v>
      </c>
      <c r="M33">
        <v>0.20899999999999999</v>
      </c>
      <c r="N33">
        <v>28.462</v>
      </c>
      <c r="O33">
        <v>2E-3</v>
      </c>
    </row>
    <row r="34" spans="1:15" x14ac:dyDescent="0.25">
      <c r="A34">
        <f t="shared" si="0"/>
        <v>14.5</v>
      </c>
      <c r="B34">
        <f t="shared" si="1"/>
        <v>0.218</v>
      </c>
      <c r="C34">
        <f t="shared" si="2"/>
        <v>11.66</v>
      </c>
      <c r="D34">
        <f t="shared" si="6"/>
        <v>0.22900000000000001</v>
      </c>
      <c r="E34">
        <f t="shared" si="3"/>
        <v>11.66</v>
      </c>
      <c r="F34">
        <f t="shared" si="5"/>
        <v>26.313914791303308</v>
      </c>
      <c r="G34">
        <f t="shared" si="4"/>
        <v>1.9979677500000003E-3</v>
      </c>
      <c r="K34">
        <v>11.66</v>
      </c>
      <c r="L34">
        <v>14.5</v>
      </c>
      <c r="M34">
        <v>0.218</v>
      </c>
      <c r="N34">
        <v>29.651</v>
      </c>
      <c r="O34">
        <v>2E-3</v>
      </c>
    </row>
    <row r="35" spans="1:15" x14ac:dyDescent="0.25">
      <c r="A35">
        <f t="shared" si="0"/>
        <v>15</v>
      </c>
      <c r="B35">
        <f t="shared" si="1"/>
        <v>0.22700000000000001</v>
      </c>
      <c r="C35">
        <f t="shared" si="2"/>
        <v>12.111000000000001</v>
      </c>
      <c r="D35">
        <f t="shared" si="6"/>
        <v>0.23800000000000002</v>
      </c>
      <c r="E35">
        <f t="shared" si="3"/>
        <v>12.111000000000001</v>
      </c>
      <c r="F35">
        <f t="shared" si="5"/>
        <v>27.330716026897562</v>
      </c>
      <c r="G35">
        <f t="shared" si="4"/>
        <v>2.0764905000000005E-3</v>
      </c>
      <c r="K35">
        <v>12.111000000000001</v>
      </c>
      <c r="L35">
        <v>15</v>
      </c>
      <c r="M35">
        <v>0.22700000000000001</v>
      </c>
      <c r="N35">
        <v>30.798999999999999</v>
      </c>
      <c r="O35">
        <v>2E-3</v>
      </c>
    </row>
    <row r="36" spans="1:15" x14ac:dyDescent="0.25">
      <c r="A36">
        <f t="shared" si="0"/>
        <v>15.5</v>
      </c>
      <c r="B36">
        <f t="shared" si="1"/>
        <v>0.23599999999999999</v>
      </c>
      <c r="C36">
        <f t="shared" si="2"/>
        <v>12.577</v>
      </c>
      <c r="D36">
        <f t="shared" si="6"/>
        <v>0.247</v>
      </c>
      <c r="E36">
        <f t="shared" si="3"/>
        <v>12.577</v>
      </c>
      <c r="F36">
        <f t="shared" si="5"/>
        <v>28.381309003159636</v>
      </c>
      <c r="G36">
        <f t="shared" si="4"/>
        <v>2.1550132499999998E-3</v>
      </c>
      <c r="K36">
        <v>12.577</v>
      </c>
      <c r="L36">
        <v>15.5</v>
      </c>
      <c r="M36">
        <v>0.23599999999999999</v>
      </c>
      <c r="N36">
        <v>31.984000000000002</v>
      </c>
      <c r="O36">
        <v>2E-3</v>
      </c>
    </row>
    <row r="37" spans="1:15" x14ac:dyDescent="0.25">
      <c r="A37">
        <f t="shared" si="0"/>
        <v>16</v>
      </c>
      <c r="B37">
        <f t="shared" si="1"/>
        <v>0.246</v>
      </c>
      <c r="C37">
        <f t="shared" si="2"/>
        <v>13.045999999999999</v>
      </c>
      <c r="D37">
        <f t="shared" si="6"/>
        <v>0.25700000000000001</v>
      </c>
      <c r="E37">
        <f t="shared" si="3"/>
        <v>13.045999999999999</v>
      </c>
      <c r="F37">
        <f t="shared" si="5"/>
        <v>29.43849895157101</v>
      </c>
      <c r="G37">
        <f t="shared" si="4"/>
        <v>2.2422607499999999E-3</v>
      </c>
      <c r="K37">
        <v>13.045999999999999</v>
      </c>
      <c r="L37">
        <v>16</v>
      </c>
      <c r="M37">
        <v>0.246</v>
      </c>
      <c r="N37">
        <v>33.177</v>
      </c>
      <c r="O37">
        <v>2E-3</v>
      </c>
    </row>
    <row r="38" spans="1:15" x14ac:dyDescent="0.25">
      <c r="A38">
        <f t="shared" si="0"/>
        <v>16.5</v>
      </c>
      <c r="B38">
        <f t="shared" si="1"/>
        <v>0.255</v>
      </c>
      <c r="C38">
        <f t="shared" si="2"/>
        <v>13.489000000000001</v>
      </c>
      <c r="D38">
        <f t="shared" si="6"/>
        <v>0.26600000000000001</v>
      </c>
      <c r="E38">
        <f t="shared" si="3"/>
        <v>13.489000000000001</v>
      </c>
      <c r="F38">
        <f t="shared" si="5"/>
        <v>30.437077802900774</v>
      </c>
      <c r="G38">
        <f t="shared" si="4"/>
        <v>2.3207835E-3</v>
      </c>
      <c r="K38">
        <v>13.489000000000001</v>
      </c>
      <c r="L38">
        <v>16.5</v>
      </c>
      <c r="M38">
        <v>0.255</v>
      </c>
      <c r="N38">
        <v>34.302999999999997</v>
      </c>
      <c r="O38">
        <v>2E-3</v>
      </c>
    </row>
    <row r="39" spans="1:15" x14ac:dyDescent="0.25">
      <c r="A39">
        <f t="shared" ref="A39:A70" si="7">L39</f>
        <v>17</v>
      </c>
      <c r="B39">
        <f t="shared" ref="B39:B70" si="8">M39</f>
        <v>0.26400000000000001</v>
      </c>
      <c r="C39">
        <f t="shared" ref="C39:C70" si="9">K39</f>
        <v>13.957000000000001</v>
      </c>
      <c r="D39">
        <f t="shared" si="6"/>
        <v>0.27500000000000002</v>
      </c>
      <c r="E39">
        <f t="shared" si="3"/>
        <v>13.957000000000001</v>
      </c>
      <c r="F39">
        <f t="shared" si="5"/>
        <v>31.492015318490214</v>
      </c>
      <c r="G39">
        <f t="shared" si="4"/>
        <v>2.3993062500000002E-3</v>
      </c>
      <c r="K39">
        <v>13.957000000000001</v>
      </c>
      <c r="L39">
        <v>17</v>
      </c>
      <c r="M39">
        <v>0.26400000000000001</v>
      </c>
      <c r="N39">
        <v>35.494</v>
      </c>
      <c r="O39">
        <v>2E-3</v>
      </c>
    </row>
    <row r="40" spans="1:15" x14ac:dyDescent="0.25">
      <c r="A40">
        <f t="shared" si="7"/>
        <v>17.5</v>
      </c>
      <c r="B40">
        <f t="shared" si="8"/>
        <v>0.27300000000000002</v>
      </c>
      <c r="C40">
        <f t="shared" si="9"/>
        <v>14.442</v>
      </c>
      <c r="D40">
        <f t="shared" si="6"/>
        <v>0.28400000000000003</v>
      </c>
      <c r="E40">
        <f t="shared" si="3"/>
        <v>14.442</v>
      </c>
      <c r="F40">
        <f t="shared" si="5"/>
        <v>32.585257374753908</v>
      </c>
      <c r="G40">
        <f t="shared" si="4"/>
        <v>2.4778290000000004E-3</v>
      </c>
      <c r="K40">
        <v>14.442</v>
      </c>
      <c r="L40">
        <v>17.5</v>
      </c>
      <c r="M40">
        <v>0.27300000000000002</v>
      </c>
      <c r="N40">
        <v>36.725999999999999</v>
      </c>
      <c r="O40">
        <v>2E-3</v>
      </c>
    </row>
    <row r="41" spans="1:15" x14ac:dyDescent="0.25">
      <c r="A41">
        <f t="shared" si="7"/>
        <v>18</v>
      </c>
      <c r="B41">
        <f t="shared" si="8"/>
        <v>0.28199999999999997</v>
      </c>
      <c r="C41">
        <f t="shared" si="9"/>
        <v>14.898</v>
      </c>
      <c r="D41">
        <f t="shared" si="6"/>
        <v>0.29299999999999998</v>
      </c>
      <c r="E41">
        <f t="shared" si="3"/>
        <v>14.898</v>
      </c>
      <c r="F41">
        <f t="shared" si="5"/>
        <v>33.613016451117318</v>
      </c>
      <c r="G41">
        <f t="shared" si="4"/>
        <v>2.5563517499999997E-3</v>
      </c>
      <c r="K41">
        <v>14.898</v>
      </c>
      <c r="L41">
        <v>18</v>
      </c>
      <c r="M41">
        <v>0.28199999999999997</v>
      </c>
      <c r="N41">
        <v>37.884999999999998</v>
      </c>
      <c r="O41">
        <v>3.0000000000000001E-3</v>
      </c>
    </row>
    <row r="42" spans="1:15" x14ac:dyDescent="0.25">
      <c r="A42">
        <f t="shared" si="7"/>
        <v>18.5</v>
      </c>
      <c r="B42">
        <f t="shared" si="8"/>
        <v>0.29099999999999998</v>
      </c>
      <c r="C42">
        <f t="shared" si="9"/>
        <v>15.363</v>
      </c>
      <c r="D42">
        <f t="shared" si="6"/>
        <v>0.30199999999999999</v>
      </c>
      <c r="E42">
        <f t="shared" si="3"/>
        <v>15.363</v>
      </c>
      <c r="F42">
        <f t="shared" si="5"/>
        <v>34.661034096525171</v>
      </c>
      <c r="G42">
        <f t="shared" si="4"/>
        <v>2.6348744999999995E-3</v>
      </c>
      <c r="K42">
        <v>15.363</v>
      </c>
      <c r="L42">
        <v>18.5</v>
      </c>
      <c r="M42">
        <v>0.29099999999999998</v>
      </c>
      <c r="N42">
        <v>39.067999999999998</v>
      </c>
      <c r="O42">
        <v>3.0000000000000001E-3</v>
      </c>
    </row>
    <row r="43" spans="1:15" x14ac:dyDescent="0.25">
      <c r="A43">
        <f t="shared" si="7"/>
        <v>19</v>
      </c>
      <c r="B43">
        <f t="shared" si="8"/>
        <v>0.30099999999999999</v>
      </c>
      <c r="C43">
        <f t="shared" si="9"/>
        <v>15.837</v>
      </c>
      <c r="D43">
        <f t="shared" si="6"/>
        <v>0.312</v>
      </c>
      <c r="E43">
        <f t="shared" si="3"/>
        <v>15.837</v>
      </c>
      <c r="F43">
        <f t="shared" si="5"/>
        <v>35.729185730284534</v>
      </c>
      <c r="G43">
        <f t="shared" si="4"/>
        <v>2.7221219999999996E-3</v>
      </c>
      <c r="K43">
        <v>15.837</v>
      </c>
      <c r="L43">
        <v>19</v>
      </c>
      <c r="M43">
        <v>0.30099999999999999</v>
      </c>
      <c r="N43">
        <v>40.273000000000003</v>
      </c>
      <c r="O43">
        <v>3.0000000000000001E-3</v>
      </c>
    </row>
    <row r="44" spans="1:15" x14ac:dyDescent="0.25">
      <c r="A44">
        <f t="shared" si="7"/>
        <v>19.5</v>
      </c>
      <c r="B44">
        <f t="shared" si="8"/>
        <v>0.31</v>
      </c>
      <c r="C44">
        <f t="shared" si="9"/>
        <v>16.303000000000001</v>
      </c>
      <c r="D44">
        <f t="shared" si="6"/>
        <v>0.32100000000000001</v>
      </c>
      <c r="E44">
        <f t="shared" si="3"/>
        <v>16.303000000000001</v>
      </c>
      <c r="F44">
        <f t="shared" si="5"/>
        <v>36.779367327182527</v>
      </c>
      <c r="G44">
        <f t="shared" si="4"/>
        <v>2.8006447500000002E-3</v>
      </c>
      <c r="K44">
        <v>16.303000000000001</v>
      </c>
      <c r="L44">
        <v>19.5</v>
      </c>
      <c r="M44">
        <v>0.31</v>
      </c>
      <c r="N44">
        <v>41.457999999999998</v>
      </c>
      <c r="O44">
        <v>3.0000000000000001E-3</v>
      </c>
    </row>
    <row r="45" spans="1:15" x14ac:dyDescent="0.25">
      <c r="A45">
        <f t="shared" si="7"/>
        <v>20</v>
      </c>
      <c r="B45">
        <f t="shared" si="8"/>
        <v>0.31900000000000001</v>
      </c>
      <c r="C45">
        <f t="shared" si="9"/>
        <v>16.803000000000001</v>
      </c>
      <c r="D45">
        <f t="shared" si="6"/>
        <v>0.33</v>
      </c>
      <c r="E45">
        <f t="shared" si="3"/>
        <v>16.803000000000001</v>
      </c>
      <c r="F45">
        <f t="shared" si="5"/>
        <v>37.906207943742395</v>
      </c>
      <c r="G45">
        <f t="shared" si="4"/>
        <v>2.8791674999999999E-3</v>
      </c>
      <c r="K45">
        <v>16.803000000000001</v>
      </c>
      <c r="L45">
        <v>20</v>
      </c>
      <c r="M45">
        <v>0.31900000000000001</v>
      </c>
      <c r="N45">
        <v>42.731000000000002</v>
      </c>
      <c r="O45">
        <v>3.0000000000000001E-3</v>
      </c>
    </row>
    <row r="46" spans="1:15" x14ac:dyDescent="0.25">
      <c r="A46">
        <f t="shared" si="7"/>
        <v>20.5</v>
      </c>
      <c r="B46">
        <f t="shared" si="8"/>
        <v>0.32800000000000001</v>
      </c>
      <c r="C46">
        <f t="shared" si="9"/>
        <v>17.254999999999999</v>
      </c>
      <c r="D46">
        <f t="shared" si="6"/>
        <v>0.33900000000000002</v>
      </c>
      <c r="E46">
        <f t="shared" si="3"/>
        <v>17.254999999999999</v>
      </c>
      <c r="F46">
        <f t="shared" si="5"/>
        <v>38.924722790770865</v>
      </c>
      <c r="G46">
        <f t="shared" si="4"/>
        <v>2.9576902500000001E-3</v>
      </c>
      <c r="K46">
        <v>17.254999999999999</v>
      </c>
      <c r="L46">
        <v>20.5</v>
      </c>
      <c r="M46">
        <v>0.32800000000000001</v>
      </c>
      <c r="N46">
        <v>43.881</v>
      </c>
      <c r="O46">
        <v>3.0000000000000001E-3</v>
      </c>
    </row>
    <row r="47" spans="1:15" x14ac:dyDescent="0.25">
      <c r="A47">
        <f t="shared" si="7"/>
        <v>21</v>
      </c>
      <c r="B47">
        <f t="shared" si="8"/>
        <v>0.33700000000000002</v>
      </c>
      <c r="C47">
        <f t="shared" si="9"/>
        <v>17.716000000000001</v>
      </c>
      <c r="D47">
        <f t="shared" si="6"/>
        <v>0.34800000000000003</v>
      </c>
      <c r="E47">
        <f t="shared" si="3"/>
        <v>17.716000000000001</v>
      </c>
      <c r="F47">
        <f t="shared" si="5"/>
        <v>39.963503211814484</v>
      </c>
      <c r="G47">
        <f t="shared" si="4"/>
        <v>3.0362130000000003E-3</v>
      </c>
      <c r="K47">
        <v>17.716000000000001</v>
      </c>
      <c r="L47">
        <v>21</v>
      </c>
      <c r="M47">
        <v>0.33700000000000002</v>
      </c>
      <c r="N47">
        <v>45.052999999999997</v>
      </c>
      <c r="O47">
        <v>3.0000000000000001E-3</v>
      </c>
    </row>
    <row r="48" spans="1:15" x14ac:dyDescent="0.25">
      <c r="A48">
        <f t="shared" si="7"/>
        <v>21.5</v>
      </c>
      <c r="B48">
        <f t="shared" si="8"/>
        <v>0.34599999999999997</v>
      </c>
      <c r="C48">
        <f t="shared" si="9"/>
        <v>18.204999999999998</v>
      </c>
      <c r="D48">
        <f t="shared" si="6"/>
        <v>0.35699999999999998</v>
      </c>
      <c r="E48">
        <f t="shared" si="3"/>
        <v>18.204999999999998</v>
      </c>
      <c r="F48">
        <f t="shared" si="5"/>
        <v>41.065408032690712</v>
      </c>
      <c r="G48">
        <f t="shared" si="4"/>
        <v>3.11473575E-3</v>
      </c>
      <c r="K48">
        <v>18.204999999999998</v>
      </c>
      <c r="L48">
        <v>21.5</v>
      </c>
      <c r="M48">
        <v>0.34599999999999997</v>
      </c>
      <c r="N48">
        <v>46.295000000000002</v>
      </c>
      <c r="O48">
        <v>3.0000000000000001E-3</v>
      </c>
    </row>
    <row r="49" spans="1:15" x14ac:dyDescent="0.25">
      <c r="A49">
        <f t="shared" si="7"/>
        <v>22</v>
      </c>
      <c r="B49">
        <f t="shared" si="8"/>
        <v>0.35599999999999998</v>
      </c>
      <c r="C49">
        <f t="shared" si="9"/>
        <v>18.678000000000001</v>
      </c>
      <c r="D49">
        <f t="shared" si="6"/>
        <v>0.36699999999999999</v>
      </c>
      <c r="E49">
        <f t="shared" si="3"/>
        <v>18.678000000000001</v>
      </c>
      <c r="F49">
        <f t="shared" si="5"/>
        <v>42.131055425967283</v>
      </c>
      <c r="G49">
        <f t="shared" si="4"/>
        <v>3.2019832500000001E-3</v>
      </c>
      <c r="K49">
        <v>18.678000000000001</v>
      </c>
      <c r="L49">
        <v>22</v>
      </c>
      <c r="M49">
        <v>0.35599999999999998</v>
      </c>
      <c r="N49">
        <v>47.499000000000002</v>
      </c>
      <c r="O49">
        <v>3.0000000000000001E-3</v>
      </c>
    </row>
    <row r="50" spans="1:15" x14ac:dyDescent="0.25">
      <c r="A50">
        <f t="shared" si="7"/>
        <v>22.5</v>
      </c>
      <c r="B50">
        <f t="shared" si="8"/>
        <v>0.36499999999999999</v>
      </c>
      <c r="C50">
        <f t="shared" si="9"/>
        <v>19.143999999999998</v>
      </c>
      <c r="D50">
        <f t="shared" si="6"/>
        <v>0.376</v>
      </c>
      <c r="E50">
        <f t="shared" si="3"/>
        <v>19.143999999999998</v>
      </c>
      <c r="F50">
        <f t="shared" si="5"/>
        <v>43.181009345167375</v>
      </c>
      <c r="G50">
        <f t="shared" si="4"/>
        <v>3.2805060000000003E-3</v>
      </c>
      <c r="K50">
        <v>19.143999999999998</v>
      </c>
      <c r="L50">
        <v>22.5</v>
      </c>
      <c r="M50">
        <v>0.36499999999999999</v>
      </c>
      <c r="N50">
        <v>48.685000000000002</v>
      </c>
      <c r="O50">
        <v>3.0000000000000001E-3</v>
      </c>
    </row>
    <row r="51" spans="1:15" x14ac:dyDescent="0.25">
      <c r="A51">
        <f t="shared" si="7"/>
        <v>23</v>
      </c>
      <c r="B51">
        <f t="shared" si="8"/>
        <v>0.374</v>
      </c>
      <c r="C51">
        <f t="shared" si="9"/>
        <v>19.61</v>
      </c>
      <c r="D51">
        <f t="shared" si="6"/>
        <v>0.38500000000000001</v>
      </c>
      <c r="E51">
        <f t="shared" si="3"/>
        <v>19.61</v>
      </c>
      <c r="F51">
        <f t="shared" si="5"/>
        <v>44.230932752838029</v>
      </c>
      <c r="G51">
        <f t="shared" si="4"/>
        <v>3.3590287500000001E-3</v>
      </c>
      <c r="K51">
        <v>19.61</v>
      </c>
      <c r="L51">
        <v>23</v>
      </c>
      <c r="M51">
        <v>0.374</v>
      </c>
      <c r="N51">
        <v>49.87</v>
      </c>
      <c r="O51">
        <v>3.0000000000000001E-3</v>
      </c>
    </row>
    <row r="52" spans="1:15" x14ac:dyDescent="0.25">
      <c r="A52">
        <f t="shared" si="7"/>
        <v>23.5</v>
      </c>
      <c r="B52">
        <f t="shared" si="8"/>
        <v>0.38300000000000001</v>
      </c>
      <c r="C52">
        <f t="shared" si="9"/>
        <v>20.088999999999999</v>
      </c>
      <c r="D52">
        <f t="shared" si="6"/>
        <v>0.39400000000000002</v>
      </c>
      <c r="E52">
        <f t="shared" si="3"/>
        <v>20.088999999999999</v>
      </c>
      <c r="F52">
        <f t="shared" si="5"/>
        <v>45.310148685468839</v>
      </c>
      <c r="G52">
        <f t="shared" si="4"/>
        <v>3.4375515000000002E-3</v>
      </c>
      <c r="K52">
        <v>20.088999999999999</v>
      </c>
      <c r="L52">
        <v>23.5</v>
      </c>
      <c r="M52">
        <v>0.38300000000000001</v>
      </c>
      <c r="N52">
        <v>51.085999999999999</v>
      </c>
      <c r="O52">
        <v>3.0000000000000001E-3</v>
      </c>
    </row>
    <row r="53" spans="1:15" x14ac:dyDescent="0.25">
      <c r="A53">
        <f t="shared" si="7"/>
        <v>24</v>
      </c>
      <c r="B53">
        <f t="shared" si="8"/>
        <v>0.39200000000000002</v>
      </c>
      <c r="C53">
        <f t="shared" si="9"/>
        <v>20.56</v>
      </c>
      <c r="D53">
        <f t="shared" si="6"/>
        <v>0.40300000000000002</v>
      </c>
      <c r="E53">
        <f t="shared" si="3"/>
        <v>20.56</v>
      </c>
      <c r="F53">
        <f t="shared" si="5"/>
        <v>46.371293144494089</v>
      </c>
      <c r="G53">
        <f t="shared" si="4"/>
        <v>3.5160742500000004E-3</v>
      </c>
      <c r="K53">
        <v>20.56</v>
      </c>
      <c r="L53">
        <v>24</v>
      </c>
      <c r="M53">
        <v>0.39200000000000002</v>
      </c>
      <c r="N53">
        <v>52.284999999999997</v>
      </c>
      <c r="O53">
        <v>4.0000000000000001E-3</v>
      </c>
    </row>
    <row r="54" spans="1:15" x14ac:dyDescent="0.25">
      <c r="A54">
        <f t="shared" si="7"/>
        <v>24.5</v>
      </c>
      <c r="B54">
        <f t="shared" si="8"/>
        <v>0.40100000000000002</v>
      </c>
      <c r="C54">
        <f t="shared" si="9"/>
        <v>21.030999999999999</v>
      </c>
      <c r="D54">
        <f t="shared" si="6"/>
        <v>0.41200000000000003</v>
      </c>
      <c r="E54">
        <f t="shared" si="3"/>
        <v>21.030999999999999</v>
      </c>
      <c r="F54">
        <f t="shared" si="5"/>
        <v>47.432412305016861</v>
      </c>
      <c r="G54">
        <f t="shared" si="4"/>
        <v>3.5945970000000006E-3</v>
      </c>
      <c r="K54">
        <v>21.030999999999999</v>
      </c>
      <c r="L54">
        <v>24.5</v>
      </c>
      <c r="M54">
        <v>0.40100000000000002</v>
      </c>
      <c r="N54">
        <v>53.482999999999997</v>
      </c>
      <c r="O54">
        <v>4.0000000000000001E-3</v>
      </c>
    </row>
    <row r="55" spans="1:15" s="3" customFormat="1" x14ac:dyDescent="0.25">
      <c r="A55">
        <f t="shared" si="7"/>
        <v>25</v>
      </c>
      <c r="B55">
        <f t="shared" si="8"/>
        <v>0.41099999999999998</v>
      </c>
      <c r="C55">
        <f t="shared" si="9"/>
        <v>21.492999999999999</v>
      </c>
      <c r="D55">
        <f t="shared" si="6"/>
        <v>0.42199999999999999</v>
      </c>
      <c r="E55" s="3">
        <f t="shared" si="3"/>
        <v>21.492999999999999</v>
      </c>
      <c r="F55" s="3">
        <f t="shared" si="5"/>
        <v>48.473081448028275</v>
      </c>
      <c r="G55" s="3">
        <f t="shared" si="4"/>
        <v>3.6818444999999998E-3</v>
      </c>
      <c r="K55">
        <v>21.492999999999999</v>
      </c>
      <c r="L55">
        <v>25</v>
      </c>
      <c r="M55">
        <v>0.41099999999999998</v>
      </c>
      <c r="N55">
        <v>54.655999999999999</v>
      </c>
      <c r="O55">
        <v>4.0000000000000001E-3</v>
      </c>
    </row>
    <row r="56" spans="1:15" x14ac:dyDescent="0.25">
      <c r="A56">
        <f t="shared" si="7"/>
        <v>25.5</v>
      </c>
      <c r="B56">
        <f t="shared" si="8"/>
        <v>0.42</v>
      </c>
      <c r="C56">
        <f t="shared" si="9"/>
        <v>21.966999999999999</v>
      </c>
      <c r="D56">
        <f t="shared" si="6"/>
        <v>0.43099999999999999</v>
      </c>
      <c r="E56">
        <f t="shared" si="3"/>
        <v>21.966999999999999</v>
      </c>
      <c r="F56">
        <f t="shared" si="5"/>
        <v>49.540922563189163</v>
      </c>
      <c r="G56">
        <f t="shared" si="4"/>
        <v>3.7603672499999996E-3</v>
      </c>
      <c r="K56" s="3">
        <v>21.966999999999999</v>
      </c>
      <c r="L56" s="3">
        <v>25.5</v>
      </c>
      <c r="M56" s="3">
        <v>0.42</v>
      </c>
      <c r="N56" s="3">
        <v>55.863</v>
      </c>
      <c r="O56" s="3">
        <v>4.0000000000000001E-3</v>
      </c>
    </row>
    <row r="57" spans="1:15" x14ac:dyDescent="0.25">
      <c r="A57">
        <f t="shared" si="7"/>
        <v>26</v>
      </c>
      <c r="B57">
        <f t="shared" si="8"/>
        <v>0.42899999999999999</v>
      </c>
      <c r="C57">
        <f t="shared" si="9"/>
        <v>22.443999999999999</v>
      </c>
      <c r="D57">
        <f t="shared" si="6"/>
        <v>0.44</v>
      </c>
      <c r="E57">
        <f t="shared" si="3"/>
        <v>22.443999999999999</v>
      </c>
      <c r="F57">
        <f t="shared" si="5"/>
        <v>50.615509591603875</v>
      </c>
      <c r="G57">
        <f t="shared" si="4"/>
        <v>3.8388900000000002E-3</v>
      </c>
      <c r="K57">
        <v>22.443999999999999</v>
      </c>
      <c r="L57">
        <v>26</v>
      </c>
      <c r="M57">
        <v>0.42899999999999999</v>
      </c>
      <c r="N57">
        <v>57.075000000000003</v>
      </c>
      <c r="O57">
        <v>4.0000000000000001E-3</v>
      </c>
    </row>
    <row r="58" spans="1:15" x14ac:dyDescent="0.25">
      <c r="A58">
        <f t="shared" si="7"/>
        <v>26.5</v>
      </c>
      <c r="B58">
        <f t="shared" si="8"/>
        <v>0.438</v>
      </c>
      <c r="C58">
        <f t="shared" si="9"/>
        <v>22.914999999999999</v>
      </c>
      <c r="D58">
        <f t="shared" si="6"/>
        <v>0.44900000000000001</v>
      </c>
      <c r="E58">
        <f t="shared" si="3"/>
        <v>22.914999999999999</v>
      </c>
      <c r="F58">
        <f t="shared" si="5"/>
        <v>51.676547764913366</v>
      </c>
      <c r="G58">
        <f t="shared" si="4"/>
        <v>3.9174127499999999E-3</v>
      </c>
      <c r="K58">
        <v>22.914999999999999</v>
      </c>
      <c r="L58">
        <v>26.5</v>
      </c>
      <c r="M58">
        <v>0.438</v>
      </c>
      <c r="N58">
        <v>58.273000000000003</v>
      </c>
      <c r="O58">
        <v>4.0000000000000001E-3</v>
      </c>
    </row>
    <row r="59" spans="1:15" x14ac:dyDescent="0.25">
      <c r="A59">
        <f t="shared" si="7"/>
        <v>27</v>
      </c>
      <c r="B59">
        <f t="shared" si="8"/>
        <v>0.44700000000000001</v>
      </c>
      <c r="C59">
        <f t="shared" si="9"/>
        <v>23.391999999999999</v>
      </c>
      <c r="D59">
        <f t="shared" si="6"/>
        <v>0.45800000000000002</v>
      </c>
      <c r="E59">
        <f t="shared" si="3"/>
        <v>23.391999999999999</v>
      </c>
      <c r="F59">
        <f t="shared" si="5"/>
        <v>52.751101029579047</v>
      </c>
      <c r="G59">
        <f t="shared" si="4"/>
        <v>3.9959355000000005E-3</v>
      </c>
      <c r="K59">
        <v>23.391999999999999</v>
      </c>
      <c r="L59">
        <v>27</v>
      </c>
      <c r="M59">
        <v>0.44700000000000001</v>
      </c>
      <c r="N59">
        <v>59.487000000000002</v>
      </c>
      <c r="O59">
        <v>4.0000000000000001E-3</v>
      </c>
    </row>
    <row r="60" spans="1:15" x14ac:dyDescent="0.25">
      <c r="A60">
        <f t="shared" si="7"/>
        <v>27.5</v>
      </c>
      <c r="B60">
        <f t="shared" si="8"/>
        <v>0.45600000000000002</v>
      </c>
      <c r="C60">
        <f t="shared" si="9"/>
        <v>23.866</v>
      </c>
      <c r="D60">
        <f t="shared" si="6"/>
        <v>0.46700000000000003</v>
      </c>
      <c r="E60">
        <f t="shared" si="3"/>
        <v>23.866</v>
      </c>
      <c r="F60">
        <f t="shared" si="5"/>
        <v>53.818875071599976</v>
      </c>
      <c r="G60">
        <f t="shared" si="4"/>
        <v>4.0744582499999994E-3</v>
      </c>
      <c r="K60">
        <v>23.866</v>
      </c>
      <c r="L60">
        <v>27.5</v>
      </c>
      <c r="M60">
        <v>0.45600000000000002</v>
      </c>
      <c r="N60">
        <v>60.692999999999998</v>
      </c>
      <c r="O60">
        <v>4.0000000000000001E-3</v>
      </c>
    </row>
    <row r="61" spans="1:15" x14ac:dyDescent="0.25">
      <c r="A61">
        <f t="shared" si="7"/>
        <v>28</v>
      </c>
      <c r="B61">
        <f t="shared" si="8"/>
        <v>0.46600000000000003</v>
      </c>
      <c r="C61">
        <f t="shared" si="9"/>
        <v>24.332999999999998</v>
      </c>
      <c r="D61">
        <f t="shared" si="6"/>
        <v>0.47700000000000004</v>
      </c>
      <c r="E61">
        <f t="shared" si="3"/>
        <v>24.332999999999998</v>
      </c>
      <c r="F61">
        <f t="shared" si="5"/>
        <v>54.870728984484529</v>
      </c>
      <c r="G61">
        <f t="shared" si="4"/>
        <v>4.1617057499999995E-3</v>
      </c>
      <c r="K61">
        <v>24.332999999999998</v>
      </c>
      <c r="L61">
        <v>28</v>
      </c>
      <c r="M61">
        <v>0.46600000000000003</v>
      </c>
      <c r="N61">
        <v>61.88</v>
      </c>
      <c r="O61">
        <v>4.0000000000000001E-3</v>
      </c>
    </row>
    <row r="62" spans="1:15" x14ac:dyDescent="0.25">
      <c r="A62">
        <f t="shared" si="7"/>
        <v>28.5</v>
      </c>
      <c r="B62">
        <f t="shared" si="8"/>
        <v>0.47499999999999998</v>
      </c>
      <c r="C62">
        <f t="shared" si="9"/>
        <v>24.800999999999998</v>
      </c>
      <c r="D62">
        <f t="shared" si="6"/>
        <v>0.48599999999999999</v>
      </c>
      <c r="E62">
        <f t="shared" si="3"/>
        <v>24.800999999999998</v>
      </c>
      <c r="F62">
        <f t="shared" si="5"/>
        <v>55.924953291583726</v>
      </c>
      <c r="G62">
        <f t="shared" si="4"/>
        <v>4.2402285000000001E-3</v>
      </c>
      <c r="K62">
        <v>24.800999999999998</v>
      </c>
      <c r="L62">
        <v>28.5</v>
      </c>
      <c r="M62">
        <v>0.47499999999999998</v>
      </c>
      <c r="N62">
        <v>63.07</v>
      </c>
      <c r="O62">
        <v>4.0000000000000001E-3</v>
      </c>
    </row>
    <row r="63" spans="1:15" x14ac:dyDescent="0.25">
      <c r="A63">
        <f t="shared" si="7"/>
        <v>29</v>
      </c>
      <c r="B63">
        <f t="shared" si="8"/>
        <v>0.48399999999999999</v>
      </c>
      <c r="C63">
        <f t="shared" si="9"/>
        <v>25.262</v>
      </c>
      <c r="D63">
        <f t="shared" si="6"/>
        <v>0.495</v>
      </c>
      <c r="E63">
        <f t="shared" si="3"/>
        <v>25.262</v>
      </c>
      <c r="F63">
        <f t="shared" si="5"/>
        <v>56.963385981515231</v>
      </c>
      <c r="G63">
        <f t="shared" si="4"/>
        <v>4.3187512499999999E-3</v>
      </c>
      <c r="K63">
        <v>25.262</v>
      </c>
      <c r="L63">
        <v>29</v>
      </c>
      <c r="M63">
        <v>0.48399999999999999</v>
      </c>
      <c r="N63">
        <v>64.242999999999995</v>
      </c>
      <c r="O63">
        <v>4.0000000000000001E-3</v>
      </c>
    </row>
    <row r="64" spans="1:15" x14ac:dyDescent="0.25">
      <c r="A64">
        <f t="shared" si="7"/>
        <v>29.5</v>
      </c>
      <c r="B64">
        <f t="shared" si="8"/>
        <v>0.49299999999999999</v>
      </c>
      <c r="C64">
        <f t="shared" si="9"/>
        <v>25.739000000000001</v>
      </c>
      <c r="D64">
        <f t="shared" si="6"/>
        <v>0.504</v>
      </c>
      <c r="E64">
        <f t="shared" si="3"/>
        <v>25.739000000000001</v>
      </c>
      <c r="F64">
        <f t="shared" si="5"/>
        <v>58.037891690171058</v>
      </c>
      <c r="G64">
        <f t="shared" si="4"/>
        <v>4.3972739999999996E-3</v>
      </c>
      <c r="K64">
        <v>25.739000000000001</v>
      </c>
      <c r="L64">
        <v>29.5</v>
      </c>
      <c r="M64">
        <v>0.49299999999999999</v>
      </c>
      <c r="N64">
        <v>65.453999999999994</v>
      </c>
      <c r="O64">
        <v>5.0000000000000001E-3</v>
      </c>
    </row>
    <row r="65" spans="1:15" x14ac:dyDescent="0.25">
      <c r="A65">
        <f t="shared" si="7"/>
        <v>30</v>
      </c>
      <c r="B65">
        <f t="shared" si="8"/>
        <v>0.502</v>
      </c>
      <c r="C65">
        <f t="shared" si="9"/>
        <v>26.19</v>
      </c>
      <c r="D65">
        <f t="shared" si="6"/>
        <v>0.51300000000000001</v>
      </c>
      <c r="E65">
        <f t="shared" si="3"/>
        <v>26.19</v>
      </c>
      <c r="F65">
        <f t="shared" si="5"/>
        <v>59.053767869603981</v>
      </c>
      <c r="G65">
        <f t="shared" si="4"/>
        <v>4.4757967500000002E-3</v>
      </c>
      <c r="K65">
        <v>26.19</v>
      </c>
      <c r="L65">
        <v>30</v>
      </c>
      <c r="M65">
        <v>0.502</v>
      </c>
      <c r="N65">
        <v>66.602000000000004</v>
      </c>
      <c r="O65">
        <v>5.0000000000000001E-3</v>
      </c>
    </row>
    <row r="66" spans="1:15" x14ac:dyDescent="0.25">
      <c r="A66">
        <f t="shared" si="7"/>
        <v>30.5</v>
      </c>
      <c r="B66">
        <f t="shared" si="8"/>
        <v>0.51100000000000001</v>
      </c>
      <c r="C66">
        <f t="shared" si="9"/>
        <v>26.661000000000001</v>
      </c>
      <c r="D66">
        <f t="shared" si="6"/>
        <v>0.52200000000000002</v>
      </c>
      <c r="E66">
        <f t="shared" si="3"/>
        <v>26.661000000000001</v>
      </c>
      <c r="F66">
        <f t="shared" si="5"/>
        <v>60.114739519496368</v>
      </c>
      <c r="G66">
        <f t="shared" si="4"/>
        <v>4.5543195E-3</v>
      </c>
      <c r="K66">
        <v>26.661000000000001</v>
      </c>
      <c r="L66">
        <v>30.5</v>
      </c>
      <c r="M66">
        <v>0.51100000000000001</v>
      </c>
      <c r="N66">
        <v>67.801000000000002</v>
      </c>
      <c r="O66">
        <v>5.0000000000000001E-3</v>
      </c>
    </row>
    <row r="67" spans="1:15" x14ac:dyDescent="0.25">
      <c r="A67">
        <f t="shared" si="7"/>
        <v>31</v>
      </c>
      <c r="B67">
        <f t="shared" si="8"/>
        <v>0.52100000000000002</v>
      </c>
      <c r="C67">
        <f t="shared" si="9"/>
        <v>27.132999999999999</v>
      </c>
      <c r="D67">
        <f t="shared" si="6"/>
        <v>0.53200000000000003</v>
      </c>
      <c r="E67">
        <f t="shared" si="3"/>
        <v>27.132999999999999</v>
      </c>
      <c r="F67">
        <f t="shared" si="5"/>
        <v>61.177853885308473</v>
      </c>
      <c r="G67">
        <f t="shared" si="4"/>
        <v>4.6415670000000001E-3</v>
      </c>
      <c r="K67">
        <v>27.132999999999999</v>
      </c>
      <c r="L67">
        <v>31</v>
      </c>
      <c r="M67">
        <v>0.52100000000000002</v>
      </c>
      <c r="N67">
        <v>69</v>
      </c>
      <c r="O67">
        <v>5.0000000000000001E-3</v>
      </c>
    </row>
    <row r="68" spans="1:15" x14ac:dyDescent="0.25">
      <c r="A68">
        <f t="shared" si="7"/>
        <v>31.5</v>
      </c>
      <c r="B68">
        <f t="shared" si="8"/>
        <v>0.53</v>
      </c>
      <c r="C68">
        <f t="shared" si="9"/>
        <v>27.59</v>
      </c>
      <c r="D68">
        <f t="shared" si="6"/>
        <v>0.54100000000000004</v>
      </c>
      <c r="E68">
        <f t="shared" si="3"/>
        <v>27.59</v>
      </c>
      <c r="F68">
        <f t="shared" si="5"/>
        <v>62.207264195613718</v>
      </c>
      <c r="G68">
        <f t="shared" si="4"/>
        <v>4.7200897500000007E-3</v>
      </c>
      <c r="K68">
        <v>27.59</v>
      </c>
      <c r="L68">
        <v>31.5</v>
      </c>
      <c r="M68">
        <v>0.53</v>
      </c>
      <c r="N68">
        <v>70.162999999999997</v>
      </c>
      <c r="O68">
        <v>5.0000000000000001E-3</v>
      </c>
    </row>
    <row r="69" spans="1:15" x14ac:dyDescent="0.25">
      <c r="A69">
        <f t="shared" si="7"/>
        <v>32</v>
      </c>
      <c r="B69">
        <f t="shared" si="8"/>
        <v>0.53900000000000003</v>
      </c>
      <c r="C69">
        <f t="shared" si="9"/>
        <v>28.05</v>
      </c>
      <c r="D69">
        <f t="shared" si="6"/>
        <v>0.55000000000000004</v>
      </c>
      <c r="E69">
        <f t="shared" si="3"/>
        <v>28.05</v>
      </c>
      <c r="F69">
        <f t="shared" si="5"/>
        <v>63.243443687606906</v>
      </c>
      <c r="G69">
        <f t="shared" si="4"/>
        <v>4.7986125000000004E-3</v>
      </c>
      <c r="K69">
        <v>28.05</v>
      </c>
      <c r="L69">
        <v>32</v>
      </c>
      <c r="M69">
        <v>0.53900000000000003</v>
      </c>
      <c r="N69">
        <v>71.331999999999994</v>
      </c>
      <c r="O69">
        <v>5.0000000000000001E-3</v>
      </c>
    </row>
    <row r="70" spans="1:15" x14ac:dyDescent="0.25">
      <c r="A70">
        <f t="shared" si="7"/>
        <v>32.5</v>
      </c>
      <c r="B70">
        <f t="shared" si="8"/>
        <v>0.54800000000000004</v>
      </c>
      <c r="C70">
        <f t="shared" si="9"/>
        <v>28.544</v>
      </c>
      <c r="D70">
        <f t="shared" si="6"/>
        <v>0.55900000000000005</v>
      </c>
      <c r="E70">
        <f t="shared" si="3"/>
        <v>28.544</v>
      </c>
      <c r="F70">
        <f t="shared" si="5"/>
        <v>64.35628760964849</v>
      </c>
      <c r="G70">
        <f t="shared" si="4"/>
        <v>4.8771352500000002E-3</v>
      </c>
      <c r="K70">
        <v>28.544</v>
      </c>
      <c r="L70">
        <v>32.5</v>
      </c>
      <c r="M70">
        <v>0.54800000000000004</v>
      </c>
      <c r="N70">
        <v>72.587000000000003</v>
      </c>
      <c r="O70">
        <v>5.0000000000000001E-3</v>
      </c>
    </row>
    <row r="71" spans="1:15" x14ac:dyDescent="0.25">
      <c r="A71">
        <f t="shared" ref="A71:A102" si="10">L71</f>
        <v>33</v>
      </c>
      <c r="B71">
        <f t="shared" ref="B71:B102" si="11">M71</f>
        <v>0.55700000000000005</v>
      </c>
      <c r="C71">
        <f t="shared" ref="C71:C102" si="12">K71</f>
        <v>29.007999999999999</v>
      </c>
      <c r="D71">
        <f t="shared" si="6"/>
        <v>0.56800000000000006</v>
      </c>
      <c r="E71">
        <f t="shared" si="3"/>
        <v>29.007999999999999</v>
      </c>
      <c r="F71">
        <f t="shared" si="5"/>
        <v>65.401500018086793</v>
      </c>
      <c r="G71">
        <f t="shared" si="4"/>
        <v>4.9556580000000008E-3</v>
      </c>
      <c r="K71">
        <v>29.007999999999999</v>
      </c>
      <c r="L71">
        <v>33</v>
      </c>
      <c r="M71">
        <v>0.55700000000000005</v>
      </c>
      <c r="N71">
        <v>73.768000000000001</v>
      </c>
      <c r="O71">
        <v>5.0000000000000001E-3</v>
      </c>
    </row>
    <row r="72" spans="1:15" x14ac:dyDescent="0.25">
      <c r="A72">
        <f t="shared" si="10"/>
        <v>33.5</v>
      </c>
      <c r="B72">
        <f t="shared" si="11"/>
        <v>0.56599999999999995</v>
      </c>
      <c r="C72">
        <f t="shared" si="12"/>
        <v>29.466000000000001</v>
      </c>
      <c r="D72">
        <f t="shared" si="6"/>
        <v>0.57699999999999996</v>
      </c>
      <c r="E72">
        <f t="shared" ref="E72:E135" si="13">ABS(C72)</f>
        <v>29.466000000000001</v>
      </c>
      <c r="F72">
        <f t="shared" si="5"/>
        <v>66.433195442934519</v>
      </c>
      <c r="G72">
        <f t="shared" ref="G72:G135" si="14">6*D72*$C$3/$E$3^2</f>
        <v>5.0341807499999988E-3</v>
      </c>
      <c r="K72">
        <v>29.466000000000001</v>
      </c>
      <c r="L72">
        <v>33.5</v>
      </c>
      <c r="M72">
        <v>0.56599999999999995</v>
      </c>
      <c r="N72">
        <v>74.933000000000007</v>
      </c>
      <c r="O72">
        <v>5.0000000000000001E-3</v>
      </c>
    </row>
    <row r="73" spans="1:15" x14ac:dyDescent="0.25">
      <c r="A73">
        <f t="shared" si="10"/>
        <v>34</v>
      </c>
      <c r="B73">
        <f t="shared" si="11"/>
        <v>0.57599999999999996</v>
      </c>
      <c r="C73">
        <f t="shared" si="12"/>
        <v>29.914000000000001</v>
      </c>
      <c r="D73">
        <f t="shared" si="6"/>
        <v>0.58699999999999997</v>
      </c>
      <c r="E73">
        <f t="shared" si="13"/>
        <v>29.914000000000001</v>
      </c>
      <c r="F73">
        <f t="shared" ref="F73:F136" si="15">(3*E73*$E$3/(2*$B$3*$C$3^2))*(1+6*(D73/$E$3)^2-4*($C$3/$E$3)*(D73/$E$3))</f>
        <v>67.442262341303035</v>
      </c>
      <c r="G73">
        <f t="shared" si="14"/>
        <v>5.1214282499999998E-3</v>
      </c>
      <c r="K73">
        <v>29.914000000000001</v>
      </c>
      <c r="L73">
        <v>34</v>
      </c>
      <c r="M73">
        <v>0.57599999999999996</v>
      </c>
      <c r="N73">
        <v>76.070999999999998</v>
      </c>
      <c r="O73">
        <v>5.0000000000000001E-3</v>
      </c>
    </row>
    <row r="74" spans="1:15" x14ac:dyDescent="0.25">
      <c r="A74">
        <f t="shared" si="10"/>
        <v>34.5</v>
      </c>
      <c r="B74">
        <f t="shared" si="11"/>
        <v>0.58499999999999996</v>
      </c>
      <c r="C74">
        <f t="shared" si="12"/>
        <v>30.378</v>
      </c>
      <c r="D74">
        <f t="shared" si="6"/>
        <v>0.59599999999999997</v>
      </c>
      <c r="E74">
        <f t="shared" si="13"/>
        <v>30.378</v>
      </c>
      <c r="F74">
        <f t="shared" si="15"/>
        <v>68.48751557993296</v>
      </c>
      <c r="G74">
        <f t="shared" si="14"/>
        <v>5.1999509999999995E-3</v>
      </c>
      <c r="K74">
        <v>30.378</v>
      </c>
      <c r="L74">
        <v>34.5</v>
      </c>
      <c r="M74">
        <v>0.58499999999999996</v>
      </c>
      <c r="N74">
        <v>77.251999999999995</v>
      </c>
      <c r="O74">
        <v>5.0000000000000001E-3</v>
      </c>
    </row>
    <row r="75" spans="1:15" x14ac:dyDescent="0.25">
      <c r="A75">
        <f t="shared" si="10"/>
        <v>35</v>
      </c>
      <c r="B75">
        <f t="shared" si="11"/>
        <v>0.59399999999999997</v>
      </c>
      <c r="C75">
        <f t="shared" si="12"/>
        <v>30.849</v>
      </c>
      <c r="D75">
        <f t="shared" ref="D75:D138" si="16">B75-$B$9</f>
        <v>0.60499999999999998</v>
      </c>
      <c r="E75">
        <f t="shared" si="13"/>
        <v>30.849</v>
      </c>
      <c r="F75">
        <f t="shared" si="15"/>
        <v>69.54856649097708</v>
      </c>
      <c r="G75">
        <f t="shared" si="14"/>
        <v>5.2784737500000001E-3</v>
      </c>
      <c r="K75">
        <v>30.849</v>
      </c>
      <c r="L75">
        <v>35</v>
      </c>
      <c r="M75">
        <v>0.59399999999999997</v>
      </c>
      <c r="N75">
        <v>78.448999999999998</v>
      </c>
      <c r="O75">
        <v>5.0000000000000001E-3</v>
      </c>
    </row>
    <row r="76" spans="1:15" x14ac:dyDescent="0.25">
      <c r="A76">
        <f t="shared" si="10"/>
        <v>35.5</v>
      </c>
      <c r="B76">
        <f t="shared" si="11"/>
        <v>0.60299999999999998</v>
      </c>
      <c r="C76">
        <f t="shared" si="12"/>
        <v>31.306999999999999</v>
      </c>
      <c r="D76">
        <f t="shared" si="16"/>
        <v>0.61399999999999999</v>
      </c>
      <c r="E76">
        <f t="shared" si="13"/>
        <v>31.306999999999999</v>
      </c>
      <c r="F76">
        <f t="shared" si="15"/>
        <v>70.580327286455613</v>
      </c>
      <c r="G76">
        <f t="shared" si="14"/>
        <v>5.3569964999999999E-3</v>
      </c>
      <c r="K76">
        <v>31.306999999999999</v>
      </c>
      <c r="L76">
        <v>35.5</v>
      </c>
      <c r="M76">
        <v>0.60299999999999998</v>
      </c>
      <c r="N76">
        <v>79.613</v>
      </c>
      <c r="O76">
        <v>6.0000000000000001E-3</v>
      </c>
    </row>
    <row r="77" spans="1:15" x14ac:dyDescent="0.25">
      <c r="A77">
        <f t="shared" si="10"/>
        <v>36</v>
      </c>
      <c r="B77">
        <f t="shared" si="11"/>
        <v>0.61199999999999999</v>
      </c>
      <c r="C77">
        <f t="shared" si="12"/>
        <v>31.765000000000001</v>
      </c>
      <c r="D77">
        <f t="shared" si="16"/>
        <v>0.623</v>
      </c>
      <c r="E77">
        <f t="shared" si="13"/>
        <v>31.765000000000001</v>
      </c>
      <c r="F77">
        <f t="shared" si="15"/>
        <v>71.612108486866944</v>
      </c>
      <c r="G77">
        <f t="shared" si="14"/>
        <v>5.4355192500000005E-3</v>
      </c>
      <c r="K77">
        <v>31.765000000000001</v>
      </c>
      <c r="L77">
        <v>36</v>
      </c>
      <c r="M77">
        <v>0.61199999999999999</v>
      </c>
      <c r="N77">
        <v>80.78</v>
      </c>
      <c r="O77">
        <v>6.0000000000000001E-3</v>
      </c>
    </row>
    <row r="78" spans="1:15" x14ac:dyDescent="0.25">
      <c r="A78">
        <f t="shared" si="10"/>
        <v>36.5</v>
      </c>
      <c r="B78">
        <f t="shared" si="11"/>
        <v>0.621</v>
      </c>
      <c r="C78">
        <f t="shared" si="12"/>
        <v>32.228000000000002</v>
      </c>
      <c r="D78">
        <f t="shared" si="16"/>
        <v>0.63200000000000001</v>
      </c>
      <c r="E78">
        <f t="shared" si="13"/>
        <v>32.228000000000002</v>
      </c>
      <c r="F78">
        <f t="shared" si="15"/>
        <v>72.655184037172447</v>
      </c>
      <c r="G78">
        <f t="shared" si="14"/>
        <v>5.5140420000000002E-3</v>
      </c>
      <c r="K78">
        <v>32.228000000000002</v>
      </c>
      <c r="L78">
        <v>36.5</v>
      </c>
      <c r="M78">
        <v>0.621</v>
      </c>
      <c r="N78">
        <v>81.956999999999994</v>
      </c>
      <c r="O78">
        <v>6.0000000000000001E-3</v>
      </c>
    </row>
    <row r="79" spans="1:15" x14ac:dyDescent="0.25">
      <c r="A79">
        <f t="shared" si="10"/>
        <v>37</v>
      </c>
      <c r="B79">
        <f t="shared" si="11"/>
        <v>0.63100000000000001</v>
      </c>
      <c r="C79">
        <f t="shared" si="12"/>
        <v>32.691000000000003</v>
      </c>
      <c r="D79">
        <f t="shared" si="16"/>
        <v>0.64200000000000002</v>
      </c>
      <c r="E79">
        <f t="shared" si="13"/>
        <v>32.691000000000003</v>
      </c>
      <c r="F79">
        <f t="shared" si="15"/>
        <v>73.698209304509575</v>
      </c>
      <c r="G79">
        <f t="shared" si="14"/>
        <v>5.6012895000000004E-3</v>
      </c>
      <c r="K79">
        <v>32.691000000000003</v>
      </c>
      <c r="L79">
        <v>37</v>
      </c>
      <c r="M79">
        <v>0.63100000000000001</v>
      </c>
      <c r="N79">
        <v>83.132999999999996</v>
      </c>
      <c r="O79">
        <v>6.0000000000000001E-3</v>
      </c>
    </row>
    <row r="80" spans="1:15" x14ac:dyDescent="0.25">
      <c r="A80">
        <f t="shared" si="10"/>
        <v>37.5</v>
      </c>
      <c r="B80">
        <f t="shared" si="11"/>
        <v>0.64</v>
      </c>
      <c r="C80">
        <f t="shared" si="12"/>
        <v>33.142000000000003</v>
      </c>
      <c r="D80">
        <f t="shared" si="16"/>
        <v>0.65100000000000002</v>
      </c>
      <c r="E80">
        <f t="shared" si="13"/>
        <v>33.142000000000003</v>
      </c>
      <c r="F80">
        <f t="shared" si="15"/>
        <v>74.714286271202241</v>
      </c>
      <c r="G80">
        <f t="shared" si="14"/>
        <v>5.6798122500000001E-3</v>
      </c>
      <c r="K80">
        <v>33.142000000000003</v>
      </c>
      <c r="L80">
        <v>37.5</v>
      </c>
      <c r="M80">
        <v>0.64</v>
      </c>
      <c r="N80">
        <v>84.28</v>
      </c>
      <c r="O80">
        <v>6.0000000000000001E-3</v>
      </c>
    </row>
    <row r="81" spans="1:15" x14ac:dyDescent="0.25">
      <c r="A81">
        <f t="shared" si="10"/>
        <v>38</v>
      </c>
      <c r="B81">
        <f t="shared" si="11"/>
        <v>0.64900000000000002</v>
      </c>
      <c r="C81">
        <f t="shared" si="12"/>
        <v>33.616</v>
      </c>
      <c r="D81">
        <f t="shared" si="16"/>
        <v>0.66</v>
      </c>
      <c r="E81">
        <f t="shared" si="13"/>
        <v>33.616</v>
      </c>
      <c r="F81">
        <f t="shared" si="15"/>
        <v>75.782241654281151</v>
      </c>
      <c r="G81">
        <f t="shared" si="14"/>
        <v>5.7583349999999998E-3</v>
      </c>
      <c r="K81">
        <v>33.616</v>
      </c>
      <c r="L81">
        <v>38</v>
      </c>
      <c r="M81">
        <v>0.64900000000000002</v>
      </c>
      <c r="N81">
        <v>85.484999999999999</v>
      </c>
      <c r="O81">
        <v>6.0000000000000001E-3</v>
      </c>
    </row>
    <row r="82" spans="1:15" x14ac:dyDescent="0.25">
      <c r="A82">
        <f t="shared" si="10"/>
        <v>38.5</v>
      </c>
      <c r="B82">
        <f t="shared" si="11"/>
        <v>0.65800000000000003</v>
      </c>
      <c r="C82">
        <f t="shared" si="12"/>
        <v>34.06</v>
      </c>
      <c r="D82">
        <f t="shared" si="16"/>
        <v>0.66900000000000004</v>
      </c>
      <c r="E82">
        <f t="shared" si="13"/>
        <v>34.06</v>
      </c>
      <c r="F82">
        <f t="shared" si="15"/>
        <v>76.782596470864178</v>
      </c>
      <c r="G82">
        <f t="shared" si="14"/>
        <v>5.8368577500000005E-3</v>
      </c>
      <c r="K82">
        <v>34.06</v>
      </c>
      <c r="L82">
        <v>38.5</v>
      </c>
      <c r="M82">
        <v>0.65800000000000003</v>
      </c>
      <c r="N82">
        <v>86.616</v>
      </c>
      <c r="O82">
        <v>6.0000000000000001E-3</v>
      </c>
    </row>
    <row r="83" spans="1:15" x14ac:dyDescent="0.25">
      <c r="A83">
        <f t="shared" si="10"/>
        <v>39</v>
      </c>
      <c r="B83">
        <f t="shared" si="11"/>
        <v>0.66700000000000004</v>
      </c>
      <c r="C83">
        <f t="shared" si="12"/>
        <v>34.524000000000001</v>
      </c>
      <c r="D83">
        <f t="shared" si="16"/>
        <v>0.67800000000000005</v>
      </c>
      <c r="E83">
        <f t="shared" si="13"/>
        <v>34.524000000000001</v>
      </c>
      <c r="F83">
        <f t="shared" si="15"/>
        <v>77.828069966406304</v>
      </c>
      <c r="G83">
        <f t="shared" si="14"/>
        <v>5.9153805000000002E-3</v>
      </c>
      <c r="K83">
        <v>34.524000000000001</v>
      </c>
      <c r="L83">
        <v>39</v>
      </c>
      <c r="M83">
        <v>0.66700000000000004</v>
      </c>
      <c r="N83">
        <v>87.795000000000002</v>
      </c>
      <c r="O83">
        <v>6.0000000000000001E-3</v>
      </c>
    </row>
    <row r="84" spans="1:15" x14ac:dyDescent="0.25">
      <c r="A84">
        <f t="shared" si="10"/>
        <v>39.5</v>
      </c>
      <c r="B84">
        <f t="shared" si="11"/>
        <v>0.67600000000000005</v>
      </c>
      <c r="C84">
        <f t="shared" si="12"/>
        <v>34.975999999999999</v>
      </c>
      <c r="D84">
        <f t="shared" si="16"/>
        <v>0.68700000000000006</v>
      </c>
      <c r="E84">
        <f t="shared" si="13"/>
        <v>34.975999999999999</v>
      </c>
      <c r="F84">
        <f t="shared" si="15"/>
        <v>78.846525400196441</v>
      </c>
      <c r="G84">
        <f t="shared" si="14"/>
        <v>5.9939032499999999E-3</v>
      </c>
      <c r="K84">
        <v>34.975999999999999</v>
      </c>
      <c r="L84">
        <v>39.5</v>
      </c>
      <c r="M84">
        <v>0.67600000000000005</v>
      </c>
      <c r="N84">
        <v>88.944999999999993</v>
      </c>
      <c r="O84">
        <v>6.0000000000000001E-3</v>
      </c>
    </row>
    <row r="85" spans="1:15" x14ac:dyDescent="0.25">
      <c r="A85">
        <f t="shared" si="10"/>
        <v>40</v>
      </c>
      <c r="B85">
        <f t="shared" si="11"/>
        <v>0.68600000000000005</v>
      </c>
      <c r="C85">
        <f t="shared" si="12"/>
        <v>35.448999999999998</v>
      </c>
      <c r="D85">
        <f t="shared" si="16"/>
        <v>0.69700000000000006</v>
      </c>
      <c r="E85">
        <f t="shared" si="13"/>
        <v>35.448999999999998</v>
      </c>
      <c r="F85">
        <f t="shared" si="15"/>
        <v>79.912309268600026</v>
      </c>
      <c r="G85">
        <f t="shared" si="14"/>
        <v>6.0811507500000009E-3</v>
      </c>
      <c r="K85">
        <v>35.448999999999998</v>
      </c>
      <c r="L85">
        <v>40</v>
      </c>
      <c r="M85">
        <v>0.68600000000000005</v>
      </c>
      <c r="N85">
        <v>90.147999999999996</v>
      </c>
      <c r="O85">
        <v>6.0000000000000001E-3</v>
      </c>
    </row>
    <row r="86" spans="1:15" x14ac:dyDescent="0.25">
      <c r="A86">
        <f t="shared" si="10"/>
        <v>40.5</v>
      </c>
      <c r="B86">
        <f t="shared" si="11"/>
        <v>0.69499999999999995</v>
      </c>
      <c r="C86">
        <f t="shared" si="12"/>
        <v>35.902000000000001</v>
      </c>
      <c r="D86">
        <f t="shared" si="16"/>
        <v>0.70599999999999996</v>
      </c>
      <c r="E86">
        <f t="shared" si="13"/>
        <v>35.902000000000001</v>
      </c>
      <c r="F86">
        <f t="shared" si="15"/>
        <v>80.933097072293023</v>
      </c>
      <c r="G86">
        <f t="shared" si="14"/>
        <v>6.1596734999999989E-3</v>
      </c>
      <c r="K86">
        <v>35.902000000000001</v>
      </c>
      <c r="L86">
        <v>40.5</v>
      </c>
      <c r="M86">
        <v>0.69499999999999995</v>
      </c>
      <c r="N86">
        <v>91.299000000000007</v>
      </c>
      <c r="O86">
        <v>6.0000000000000001E-3</v>
      </c>
    </row>
    <row r="87" spans="1:15" x14ac:dyDescent="0.25">
      <c r="A87">
        <f t="shared" si="10"/>
        <v>41</v>
      </c>
      <c r="B87">
        <f t="shared" si="11"/>
        <v>0.70399999999999996</v>
      </c>
      <c r="C87">
        <f t="shared" si="12"/>
        <v>36.345999999999997</v>
      </c>
      <c r="D87">
        <f t="shared" si="16"/>
        <v>0.71499999999999997</v>
      </c>
      <c r="E87">
        <f t="shared" si="13"/>
        <v>36.345999999999997</v>
      </c>
      <c r="F87">
        <f t="shared" si="15"/>
        <v>81.933636130880402</v>
      </c>
      <c r="G87">
        <f t="shared" si="14"/>
        <v>6.2381962499999995E-3</v>
      </c>
      <c r="K87">
        <v>36.345999999999997</v>
      </c>
      <c r="L87">
        <v>41</v>
      </c>
      <c r="M87">
        <v>0.70399999999999996</v>
      </c>
      <c r="N87">
        <v>92.429000000000002</v>
      </c>
      <c r="O87">
        <v>6.0000000000000001E-3</v>
      </c>
    </row>
    <row r="88" spans="1:15" x14ac:dyDescent="0.25">
      <c r="A88">
        <f t="shared" si="10"/>
        <v>41.5</v>
      </c>
      <c r="B88">
        <f t="shared" si="11"/>
        <v>0.71299999999999997</v>
      </c>
      <c r="C88">
        <f t="shared" si="12"/>
        <v>36.807000000000002</v>
      </c>
      <c r="D88">
        <f t="shared" si="16"/>
        <v>0.72399999999999998</v>
      </c>
      <c r="E88">
        <f t="shared" si="13"/>
        <v>36.807000000000002</v>
      </c>
      <c r="F88">
        <f t="shared" si="15"/>
        <v>82.972539294353012</v>
      </c>
      <c r="G88">
        <f t="shared" si="14"/>
        <v>6.3167189999999993E-3</v>
      </c>
      <c r="K88">
        <v>36.807000000000002</v>
      </c>
      <c r="L88">
        <v>41.5</v>
      </c>
      <c r="M88">
        <v>0.71299999999999997</v>
      </c>
      <c r="N88">
        <v>93.600999999999999</v>
      </c>
      <c r="O88">
        <v>7.0000000000000001E-3</v>
      </c>
    </row>
    <row r="89" spans="1:15" x14ac:dyDescent="0.25">
      <c r="A89">
        <f t="shared" si="10"/>
        <v>42</v>
      </c>
      <c r="B89">
        <f t="shared" si="11"/>
        <v>0.72199999999999998</v>
      </c>
      <c r="C89">
        <f t="shared" si="12"/>
        <v>37.265999999999998</v>
      </c>
      <c r="D89">
        <f t="shared" si="16"/>
        <v>0.73299999999999998</v>
      </c>
      <c r="E89">
        <f t="shared" si="13"/>
        <v>37.265999999999998</v>
      </c>
      <c r="F89">
        <f t="shared" si="15"/>
        <v>84.006977225811383</v>
      </c>
      <c r="G89">
        <f t="shared" si="14"/>
        <v>6.395241749999999E-3</v>
      </c>
      <c r="K89">
        <v>37.265999999999998</v>
      </c>
      <c r="L89">
        <v>42</v>
      </c>
      <c r="M89">
        <v>0.72199999999999998</v>
      </c>
      <c r="N89">
        <v>94.769000000000005</v>
      </c>
      <c r="O89">
        <v>7.0000000000000001E-3</v>
      </c>
    </row>
    <row r="90" spans="1:15" x14ac:dyDescent="0.25">
      <c r="A90">
        <f t="shared" si="10"/>
        <v>42.5</v>
      </c>
      <c r="B90">
        <f t="shared" si="11"/>
        <v>0.73099999999999998</v>
      </c>
      <c r="C90">
        <f t="shared" si="12"/>
        <v>37.709000000000003</v>
      </c>
      <c r="D90">
        <f t="shared" si="16"/>
        <v>0.74199999999999999</v>
      </c>
      <c r="E90">
        <f t="shared" si="13"/>
        <v>37.709000000000003</v>
      </c>
      <c r="F90">
        <f t="shared" si="15"/>
        <v>85.005392403152726</v>
      </c>
      <c r="G90">
        <f t="shared" si="14"/>
        <v>6.4737644999999996E-3</v>
      </c>
      <c r="K90">
        <v>37.709000000000003</v>
      </c>
      <c r="L90">
        <v>42.5</v>
      </c>
      <c r="M90">
        <v>0.73099999999999998</v>
      </c>
      <c r="N90">
        <v>95.894999999999996</v>
      </c>
      <c r="O90">
        <v>7.0000000000000001E-3</v>
      </c>
    </row>
    <row r="91" spans="1:15" x14ac:dyDescent="0.25">
      <c r="A91">
        <f t="shared" si="10"/>
        <v>43</v>
      </c>
      <c r="B91">
        <f t="shared" si="11"/>
        <v>0.74099999999999999</v>
      </c>
      <c r="C91">
        <f t="shared" si="12"/>
        <v>38.159999999999997</v>
      </c>
      <c r="D91">
        <f t="shared" si="16"/>
        <v>0.752</v>
      </c>
      <c r="E91">
        <f t="shared" si="13"/>
        <v>38.159999999999997</v>
      </c>
      <c r="F91">
        <f t="shared" si="15"/>
        <v>86.021873205262452</v>
      </c>
      <c r="G91">
        <f t="shared" si="14"/>
        <v>6.5610120000000006E-3</v>
      </c>
      <c r="K91">
        <v>38.159999999999997</v>
      </c>
      <c r="L91">
        <v>43</v>
      </c>
      <c r="M91">
        <v>0.74099999999999999</v>
      </c>
      <c r="N91">
        <v>97.042000000000002</v>
      </c>
      <c r="O91">
        <v>7.0000000000000001E-3</v>
      </c>
    </row>
    <row r="92" spans="1:15" x14ac:dyDescent="0.25">
      <c r="A92">
        <f t="shared" si="10"/>
        <v>43.5</v>
      </c>
      <c r="B92">
        <f t="shared" si="11"/>
        <v>0.75</v>
      </c>
      <c r="C92">
        <f t="shared" si="12"/>
        <v>38.615000000000002</v>
      </c>
      <c r="D92">
        <f t="shared" si="16"/>
        <v>0.76100000000000001</v>
      </c>
      <c r="E92">
        <f t="shared" si="13"/>
        <v>38.615000000000002</v>
      </c>
      <c r="F92">
        <f t="shared" si="15"/>
        <v>87.047441210284333</v>
      </c>
      <c r="G92">
        <f t="shared" si="14"/>
        <v>6.6395347500000004E-3</v>
      </c>
      <c r="K92">
        <v>38.615000000000002</v>
      </c>
      <c r="L92">
        <v>43.5</v>
      </c>
      <c r="M92">
        <v>0.75</v>
      </c>
      <c r="N92">
        <v>98.2</v>
      </c>
      <c r="O92">
        <v>7.0000000000000001E-3</v>
      </c>
    </row>
    <row r="93" spans="1:15" x14ac:dyDescent="0.25">
      <c r="A93">
        <f t="shared" si="10"/>
        <v>44</v>
      </c>
      <c r="B93">
        <f t="shared" si="11"/>
        <v>0.75900000000000001</v>
      </c>
      <c r="C93">
        <f t="shared" si="12"/>
        <v>39.073999999999998</v>
      </c>
      <c r="D93">
        <f t="shared" si="16"/>
        <v>0.77</v>
      </c>
      <c r="E93">
        <f t="shared" si="13"/>
        <v>39.073999999999998</v>
      </c>
      <c r="F93">
        <f t="shared" si="15"/>
        <v>88.08207714930596</v>
      </c>
      <c r="G93">
        <f t="shared" si="14"/>
        <v>6.7180575000000001E-3</v>
      </c>
      <c r="K93">
        <v>39.073999999999998</v>
      </c>
      <c r="L93">
        <v>44</v>
      </c>
      <c r="M93">
        <v>0.75900000000000001</v>
      </c>
      <c r="N93">
        <v>99.366</v>
      </c>
      <c r="O93">
        <v>7.0000000000000001E-3</v>
      </c>
    </row>
    <row r="94" spans="1:15" x14ac:dyDescent="0.25">
      <c r="A94">
        <f t="shared" si="10"/>
        <v>44.5</v>
      </c>
      <c r="B94">
        <f t="shared" si="11"/>
        <v>0.76800000000000002</v>
      </c>
      <c r="C94">
        <f t="shared" si="12"/>
        <v>39.518000000000001</v>
      </c>
      <c r="D94">
        <f t="shared" si="16"/>
        <v>0.77900000000000003</v>
      </c>
      <c r="E94">
        <f t="shared" si="13"/>
        <v>39.518000000000001</v>
      </c>
      <c r="F94">
        <f t="shared" si="15"/>
        <v>89.082952383931712</v>
      </c>
      <c r="G94">
        <f t="shared" si="14"/>
        <v>6.7965802500000007E-3</v>
      </c>
      <c r="K94">
        <v>39.518000000000001</v>
      </c>
      <c r="L94">
        <v>44.5</v>
      </c>
      <c r="M94">
        <v>0.76800000000000002</v>
      </c>
      <c r="N94">
        <v>100.496</v>
      </c>
      <c r="O94">
        <v>7.0000000000000001E-3</v>
      </c>
    </row>
    <row r="95" spans="1:15" x14ac:dyDescent="0.25">
      <c r="A95">
        <f t="shared" si="10"/>
        <v>45</v>
      </c>
      <c r="B95">
        <f t="shared" si="11"/>
        <v>0.77700000000000002</v>
      </c>
      <c r="C95">
        <f t="shared" si="12"/>
        <v>39.991</v>
      </c>
      <c r="D95">
        <f t="shared" si="16"/>
        <v>0.78800000000000003</v>
      </c>
      <c r="E95">
        <f t="shared" si="13"/>
        <v>39.991</v>
      </c>
      <c r="F95">
        <f t="shared" si="15"/>
        <v>90.149255247216814</v>
      </c>
      <c r="G95">
        <f t="shared" si="14"/>
        <v>6.8751030000000005E-3</v>
      </c>
      <c r="K95">
        <v>39.991</v>
      </c>
      <c r="L95">
        <v>45</v>
      </c>
      <c r="M95">
        <v>0.77700000000000002</v>
      </c>
      <c r="N95">
        <v>101.699</v>
      </c>
      <c r="O95">
        <v>7.0000000000000001E-3</v>
      </c>
    </row>
    <row r="96" spans="1:15" x14ac:dyDescent="0.25">
      <c r="A96">
        <f t="shared" si="10"/>
        <v>45.5</v>
      </c>
      <c r="B96">
        <f t="shared" si="11"/>
        <v>0.78600000000000003</v>
      </c>
      <c r="C96">
        <f t="shared" si="12"/>
        <v>40.412999999999997</v>
      </c>
      <c r="D96">
        <f t="shared" si="16"/>
        <v>0.79700000000000004</v>
      </c>
      <c r="E96">
        <f t="shared" si="13"/>
        <v>40.412999999999997</v>
      </c>
      <c r="F96">
        <f t="shared" si="15"/>
        <v>91.100648498714477</v>
      </c>
      <c r="G96">
        <f t="shared" si="14"/>
        <v>6.9536257500000002E-3</v>
      </c>
      <c r="K96">
        <v>40.412999999999997</v>
      </c>
      <c r="L96">
        <v>45.5</v>
      </c>
      <c r="M96">
        <v>0.78600000000000003</v>
      </c>
      <c r="N96">
        <v>102.771</v>
      </c>
      <c r="O96">
        <v>7.0000000000000001E-3</v>
      </c>
    </row>
    <row r="97" spans="1:15" x14ac:dyDescent="0.25">
      <c r="A97">
        <f t="shared" si="10"/>
        <v>46</v>
      </c>
      <c r="B97">
        <f t="shared" si="11"/>
        <v>0.79600000000000004</v>
      </c>
      <c r="C97">
        <f t="shared" si="12"/>
        <v>40.884999999999998</v>
      </c>
      <c r="D97">
        <f t="shared" si="16"/>
        <v>0.80700000000000005</v>
      </c>
      <c r="E97">
        <f t="shared" si="13"/>
        <v>40.884999999999998</v>
      </c>
      <c r="F97">
        <f t="shared" si="15"/>
        <v>92.16483369214248</v>
      </c>
      <c r="G97">
        <f t="shared" si="14"/>
        <v>7.0408732500000003E-3</v>
      </c>
      <c r="K97">
        <v>40.884999999999998</v>
      </c>
      <c r="L97">
        <v>46</v>
      </c>
      <c r="M97">
        <v>0.79600000000000004</v>
      </c>
      <c r="N97">
        <v>103.971</v>
      </c>
      <c r="O97">
        <v>7.0000000000000001E-3</v>
      </c>
    </row>
    <row r="98" spans="1:15" x14ac:dyDescent="0.25">
      <c r="A98">
        <f t="shared" si="10"/>
        <v>46.5</v>
      </c>
      <c r="B98">
        <f t="shared" si="11"/>
        <v>0.80500000000000005</v>
      </c>
      <c r="C98">
        <f t="shared" si="12"/>
        <v>41.314</v>
      </c>
      <c r="D98">
        <f t="shared" si="16"/>
        <v>0.81600000000000006</v>
      </c>
      <c r="E98">
        <f t="shared" si="13"/>
        <v>41.314</v>
      </c>
      <c r="F98">
        <f t="shared" si="15"/>
        <v>93.132131690305584</v>
      </c>
      <c r="G98">
        <f t="shared" si="14"/>
        <v>7.1193960000000009E-3</v>
      </c>
      <c r="K98">
        <v>41.314</v>
      </c>
      <c r="L98">
        <v>46.5</v>
      </c>
      <c r="M98">
        <v>0.80500000000000005</v>
      </c>
      <c r="N98">
        <v>105.062</v>
      </c>
      <c r="O98">
        <v>7.0000000000000001E-3</v>
      </c>
    </row>
    <row r="99" spans="1:15" x14ac:dyDescent="0.25">
      <c r="A99">
        <f t="shared" si="10"/>
        <v>47</v>
      </c>
      <c r="B99">
        <f t="shared" si="11"/>
        <v>0.81399999999999995</v>
      </c>
      <c r="C99">
        <f t="shared" si="12"/>
        <v>41.79</v>
      </c>
      <c r="D99">
        <f t="shared" si="16"/>
        <v>0.82499999999999996</v>
      </c>
      <c r="E99">
        <f t="shared" si="13"/>
        <v>41.79</v>
      </c>
      <c r="F99">
        <f t="shared" si="15"/>
        <v>94.205441814814307</v>
      </c>
      <c r="G99">
        <f t="shared" si="14"/>
        <v>7.1979187499999989E-3</v>
      </c>
      <c r="K99">
        <v>41.79</v>
      </c>
      <c r="L99">
        <v>47</v>
      </c>
      <c r="M99">
        <v>0.81399999999999995</v>
      </c>
      <c r="N99">
        <v>106.274</v>
      </c>
      <c r="O99">
        <v>7.0000000000000001E-3</v>
      </c>
    </row>
    <row r="100" spans="1:15" x14ac:dyDescent="0.25">
      <c r="A100">
        <f t="shared" si="10"/>
        <v>47.5</v>
      </c>
      <c r="B100">
        <f t="shared" si="11"/>
        <v>0.82299999999999995</v>
      </c>
      <c r="C100">
        <f t="shared" si="12"/>
        <v>42.244999999999997</v>
      </c>
      <c r="D100">
        <f t="shared" si="16"/>
        <v>0.83399999999999996</v>
      </c>
      <c r="E100">
        <f t="shared" si="13"/>
        <v>42.244999999999997</v>
      </c>
      <c r="F100">
        <f t="shared" si="15"/>
        <v>95.231476888945878</v>
      </c>
      <c r="G100">
        <f t="shared" si="14"/>
        <v>7.2764414999999995E-3</v>
      </c>
      <c r="K100">
        <v>42.244999999999997</v>
      </c>
      <c r="L100">
        <v>47.5</v>
      </c>
      <c r="M100">
        <v>0.82299999999999995</v>
      </c>
      <c r="N100">
        <v>107.429</v>
      </c>
      <c r="O100">
        <v>8.0000000000000002E-3</v>
      </c>
    </row>
    <row r="101" spans="1:15" x14ac:dyDescent="0.25">
      <c r="A101">
        <f t="shared" si="10"/>
        <v>48</v>
      </c>
      <c r="B101">
        <f t="shared" si="11"/>
        <v>0.83199999999999996</v>
      </c>
      <c r="C101">
        <f t="shared" si="12"/>
        <v>42.667999999999999</v>
      </c>
      <c r="D101">
        <f t="shared" si="16"/>
        <v>0.84299999999999997</v>
      </c>
      <c r="E101">
        <f t="shared" si="13"/>
        <v>42.667999999999999</v>
      </c>
      <c r="F101">
        <f t="shared" si="15"/>
        <v>96.185441233561619</v>
      </c>
      <c r="G101">
        <f t="shared" si="14"/>
        <v>7.3549642500000002E-3</v>
      </c>
      <c r="K101">
        <v>42.667999999999999</v>
      </c>
      <c r="L101">
        <v>48</v>
      </c>
      <c r="M101">
        <v>0.83199999999999996</v>
      </c>
      <c r="N101">
        <v>108.505</v>
      </c>
      <c r="O101">
        <v>8.0000000000000002E-3</v>
      </c>
    </row>
    <row r="102" spans="1:15" x14ac:dyDescent="0.25">
      <c r="A102">
        <f t="shared" si="10"/>
        <v>48.5</v>
      </c>
      <c r="B102">
        <f t="shared" si="11"/>
        <v>0.84099999999999997</v>
      </c>
      <c r="C102">
        <f t="shared" si="12"/>
        <v>43.118000000000002</v>
      </c>
      <c r="D102">
        <f t="shared" si="16"/>
        <v>0.85199999999999998</v>
      </c>
      <c r="E102">
        <f t="shared" si="13"/>
        <v>43.118000000000002</v>
      </c>
      <c r="F102">
        <f t="shared" si="15"/>
        <v>97.200338590234736</v>
      </c>
      <c r="G102">
        <f t="shared" si="14"/>
        <v>7.4334869999999999E-3</v>
      </c>
      <c r="K102">
        <v>43.118000000000002</v>
      </c>
      <c r="L102">
        <v>48.5</v>
      </c>
      <c r="M102">
        <v>0.84099999999999997</v>
      </c>
      <c r="N102">
        <v>109.649</v>
      </c>
      <c r="O102">
        <v>8.0000000000000002E-3</v>
      </c>
    </row>
    <row r="103" spans="1:15" x14ac:dyDescent="0.25">
      <c r="A103">
        <f t="shared" ref="A103:A111" si="17">L103</f>
        <v>49</v>
      </c>
      <c r="B103">
        <f t="shared" ref="B103:B111" si="18">M103</f>
        <v>0.85099999999999998</v>
      </c>
      <c r="C103">
        <f t="shared" ref="C103:C111" si="19">K103</f>
        <v>43.54</v>
      </c>
      <c r="D103">
        <f t="shared" si="16"/>
        <v>0.86199999999999999</v>
      </c>
      <c r="E103">
        <f t="shared" si="13"/>
        <v>43.54</v>
      </c>
      <c r="F103">
        <f t="shared" si="15"/>
        <v>98.152248672259816</v>
      </c>
      <c r="G103">
        <f t="shared" si="14"/>
        <v>7.5207344999999991E-3</v>
      </c>
      <c r="K103">
        <v>43.54</v>
      </c>
      <c r="L103">
        <v>49</v>
      </c>
      <c r="M103">
        <v>0.85099999999999998</v>
      </c>
      <c r="N103">
        <v>110.723</v>
      </c>
      <c r="O103">
        <v>8.0000000000000002E-3</v>
      </c>
    </row>
    <row r="104" spans="1:15" x14ac:dyDescent="0.25">
      <c r="A104">
        <f t="shared" si="17"/>
        <v>49.5</v>
      </c>
      <c r="B104">
        <f t="shared" si="18"/>
        <v>0.86</v>
      </c>
      <c r="C104">
        <f t="shared" si="19"/>
        <v>43.829000000000001</v>
      </c>
      <c r="D104">
        <f t="shared" si="16"/>
        <v>0.871</v>
      </c>
      <c r="E104">
        <f t="shared" si="13"/>
        <v>43.829000000000001</v>
      </c>
      <c r="F104">
        <f t="shared" si="15"/>
        <v>98.804349583312799</v>
      </c>
      <c r="G104">
        <f t="shared" si="14"/>
        <v>7.5992572499999998E-3</v>
      </c>
      <c r="K104">
        <v>43.829000000000001</v>
      </c>
      <c r="L104">
        <v>49.5</v>
      </c>
      <c r="M104">
        <v>0.86</v>
      </c>
      <c r="N104">
        <v>111.458</v>
      </c>
      <c r="O104">
        <v>8.0000000000000002E-3</v>
      </c>
    </row>
    <row r="105" spans="1:15" x14ac:dyDescent="0.25">
      <c r="A105">
        <f t="shared" si="17"/>
        <v>50</v>
      </c>
      <c r="B105">
        <f t="shared" si="18"/>
        <v>0.86899999999999999</v>
      </c>
      <c r="C105">
        <f t="shared" si="19"/>
        <v>44.243000000000002</v>
      </c>
      <c r="D105">
        <f t="shared" si="16"/>
        <v>0.88</v>
      </c>
      <c r="E105">
        <f t="shared" si="13"/>
        <v>44.243000000000002</v>
      </c>
      <c r="F105">
        <f t="shared" si="15"/>
        <v>99.738310283177412</v>
      </c>
      <c r="G105">
        <f t="shared" si="14"/>
        <v>7.6777800000000004E-3</v>
      </c>
      <c r="K105">
        <v>44.243000000000002</v>
      </c>
      <c r="L105">
        <v>50</v>
      </c>
      <c r="M105">
        <v>0.86899999999999999</v>
      </c>
      <c r="N105">
        <v>112.51</v>
      </c>
      <c r="O105">
        <v>8.0000000000000002E-3</v>
      </c>
    </row>
    <row r="106" spans="1:15" x14ac:dyDescent="0.25">
      <c r="A106">
        <f t="shared" si="17"/>
        <v>50.5</v>
      </c>
      <c r="B106">
        <f t="shared" si="18"/>
        <v>0.878</v>
      </c>
      <c r="C106">
        <f t="shared" si="19"/>
        <v>44.683999999999997</v>
      </c>
      <c r="D106">
        <f t="shared" si="16"/>
        <v>0.88900000000000001</v>
      </c>
      <c r="E106">
        <f t="shared" si="13"/>
        <v>44.683999999999997</v>
      </c>
      <c r="F106">
        <f t="shared" si="15"/>
        <v>100.73321225139885</v>
      </c>
      <c r="G106">
        <f t="shared" si="14"/>
        <v>7.7563027499999992E-3</v>
      </c>
      <c r="K106">
        <v>44.683999999999997</v>
      </c>
      <c r="L106">
        <v>50.5</v>
      </c>
      <c r="M106">
        <v>0.878</v>
      </c>
      <c r="N106">
        <v>113.633</v>
      </c>
      <c r="O106">
        <v>8.0000000000000002E-3</v>
      </c>
    </row>
    <row r="107" spans="1:15" x14ac:dyDescent="0.25">
      <c r="A107">
        <f t="shared" si="17"/>
        <v>51</v>
      </c>
      <c r="B107">
        <f t="shared" si="18"/>
        <v>0.88700000000000001</v>
      </c>
      <c r="C107">
        <f t="shared" si="19"/>
        <v>45.093000000000004</v>
      </c>
      <c r="D107">
        <f t="shared" si="16"/>
        <v>0.89800000000000002</v>
      </c>
      <c r="E107">
        <f t="shared" si="13"/>
        <v>45.093000000000004</v>
      </c>
      <c r="F107">
        <f t="shared" si="15"/>
        <v>101.65605115388763</v>
      </c>
      <c r="G107">
        <f t="shared" si="14"/>
        <v>7.8348254999999999E-3</v>
      </c>
      <c r="K107">
        <v>45.093000000000004</v>
      </c>
      <c r="L107">
        <v>51</v>
      </c>
      <c r="M107">
        <v>0.88700000000000001</v>
      </c>
      <c r="N107">
        <v>114.67400000000001</v>
      </c>
      <c r="O107">
        <v>8.0000000000000002E-3</v>
      </c>
    </row>
    <row r="108" spans="1:15" x14ac:dyDescent="0.25">
      <c r="A108">
        <f t="shared" si="17"/>
        <v>51.5</v>
      </c>
      <c r="B108">
        <f t="shared" si="18"/>
        <v>0.89600000000000002</v>
      </c>
      <c r="C108">
        <f t="shared" si="19"/>
        <v>45.508000000000003</v>
      </c>
      <c r="D108">
        <f t="shared" si="16"/>
        <v>0.90700000000000003</v>
      </c>
      <c r="E108">
        <f t="shared" si="13"/>
        <v>45.508000000000003</v>
      </c>
      <c r="F108">
        <f t="shared" si="15"/>
        <v>102.59249352835862</v>
      </c>
      <c r="G108">
        <f t="shared" si="14"/>
        <v>7.9133482500000005E-3</v>
      </c>
      <c r="K108">
        <v>45.508000000000003</v>
      </c>
      <c r="L108">
        <v>51.5</v>
      </c>
      <c r="M108">
        <v>0.89600000000000002</v>
      </c>
      <c r="N108">
        <v>115.72799999999999</v>
      </c>
      <c r="O108">
        <v>8.0000000000000002E-3</v>
      </c>
    </row>
    <row r="109" spans="1:15" x14ac:dyDescent="0.25">
      <c r="A109">
        <f t="shared" si="17"/>
        <v>52</v>
      </c>
      <c r="B109">
        <f t="shared" si="18"/>
        <v>0.90600000000000003</v>
      </c>
      <c r="C109">
        <f t="shared" si="19"/>
        <v>45.905999999999999</v>
      </c>
      <c r="D109">
        <f t="shared" si="16"/>
        <v>0.91700000000000004</v>
      </c>
      <c r="E109">
        <f t="shared" si="13"/>
        <v>45.905999999999999</v>
      </c>
      <c r="F109">
        <f t="shared" si="15"/>
        <v>103.49079978483032</v>
      </c>
      <c r="G109">
        <f t="shared" si="14"/>
        <v>8.0005957500000006E-3</v>
      </c>
      <c r="K109">
        <v>45.905999999999999</v>
      </c>
      <c r="L109">
        <v>52</v>
      </c>
      <c r="M109">
        <v>0.90600000000000003</v>
      </c>
      <c r="N109">
        <v>116.74</v>
      </c>
      <c r="O109">
        <v>8.0000000000000002E-3</v>
      </c>
    </row>
    <row r="110" spans="1:15" x14ac:dyDescent="0.25">
      <c r="A110">
        <f t="shared" si="17"/>
        <v>52.5</v>
      </c>
      <c r="B110">
        <f t="shared" si="18"/>
        <v>0.91500000000000004</v>
      </c>
      <c r="C110">
        <f t="shared" si="19"/>
        <v>46.308</v>
      </c>
      <c r="D110">
        <f t="shared" si="16"/>
        <v>0.92600000000000005</v>
      </c>
      <c r="E110">
        <f t="shared" si="13"/>
        <v>46.308</v>
      </c>
      <c r="F110">
        <f t="shared" si="15"/>
        <v>104.39810217504676</v>
      </c>
      <c r="G110">
        <f t="shared" si="14"/>
        <v>8.0791184999999995E-3</v>
      </c>
      <c r="K110">
        <v>46.308</v>
      </c>
      <c r="L110">
        <v>52.5</v>
      </c>
      <c r="M110">
        <v>0.91500000000000004</v>
      </c>
      <c r="N110">
        <v>117.762</v>
      </c>
      <c r="O110">
        <v>8.0000000000000002E-3</v>
      </c>
    </row>
    <row r="111" spans="1:15" x14ac:dyDescent="0.25">
      <c r="A111">
        <f t="shared" si="17"/>
        <v>52.92</v>
      </c>
      <c r="B111">
        <f t="shared" si="18"/>
        <v>0.92300000000000004</v>
      </c>
      <c r="C111">
        <f t="shared" si="19"/>
        <v>6.1379999999999999</v>
      </c>
      <c r="D111">
        <f t="shared" si="16"/>
        <v>0.93400000000000005</v>
      </c>
      <c r="E111">
        <f t="shared" si="13"/>
        <v>6.1379999999999999</v>
      </c>
      <c r="F111">
        <f t="shared" si="15"/>
        <v>13.837814264539055</v>
      </c>
      <c r="G111">
        <f t="shared" si="14"/>
        <v>8.1489164999999988E-3</v>
      </c>
      <c r="K111">
        <v>6.1379999999999999</v>
      </c>
      <c r="L111">
        <v>52.92</v>
      </c>
      <c r="M111">
        <v>0.92300000000000004</v>
      </c>
      <c r="N111">
        <v>15.609</v>
      </c>
      <c r="O111">
        <v>8.0000000000000002E-3</v>
      </c>
    </row>
    <row r="113" spans="1:7" x14ac:dyDescent="0.25">
      <c r="A113">
        <f t="shared" ref="A113:B135" si="20">L112</f>
        <v>0</v>
      </c>
      <c r="B113">
        <f t="shared" si="20"/>
        <v>0</v>
      </c>
      <c r="C113">
        <f t="shared" ref="C113:C135" si="21">K112</f>
        <v>0</v>
      </c>
      <c r="D113">
        <f t="shared" si="16"/>
        <v>1.0999999999999999E-2</v>
      </c>
      <c r="E113">
        <f t="shared" si="13"/>
        <v>0</v>
      </c>
      <c r="F113">
        <f t="shared" si="15"/>
        <v>0</v>
      </c>
      <c r="G113">
        <f t="shared" si="14"/>
        <v>9.5972250000000013E-5</v>
      </c>
    </row>
    <row r="114" spans="1:7" x14ac:dyDescent="0.25">
      <c r="A114">
        <f t="shared" si="20"/>
        <v>0</v>
      </c>
      <c r="B114">
        <f t="shared" si="20"/>
        <v>0</v>
      </c>
      <c r="C114">
        <f t="shared" si="21"/>
        <v>0</v>
      </c>
      <c r="D114">
        <f t="shared" si="16"/>
        <v>1.0999999999999999E-2</v>
      </c>
      <c r="E114">
        <f t="shared" si="13"/>
        <v>0</v>
      </c>
      <c r="F114">
        <f t="shared" si="15"/>
        <v>0</v>
      </c>
      <c r="G114">
        <f t="shared" si="14"/>
        <v>9.5972250000000013E-5</v>
      </c>
    </row>
    <row r="115" spans="1:7" x14ac:dyDescent="0.25">
      <c r="A115">
        <f t="shared" si="20"/>
        <v>0</v>
      </c>
      <c r="B115">
        <f t="shared" si="20"/>
        <v>0</v>
      </c>
      <c r="C115">
        <f t="shared" si="21"/>
        <v>0</v>
      </c>
      <c r="D115">
        <f t="shared" si="16"/>
        <v>1.0999999999999999E-2</v>
      </c>
      <c r="E115">
        <f t="shared" si="13"/>
        <v>0</v>
      </c>
      <c r="F115">
        <f t="shared" si="15"/>
        <v>0</v>
      </c>
      <c r="G115">
        <f t="shared" si="14"/>
        <v>9.5972250000000013E-5</v>
      </c>
    </row>
    <row r="116" spans="1:7" x14ac:dyDescent="0.25">
      <c r="A116">
        <f t="shared" si="20"/>
        <v>0</v>
      </c>
      <c r="B116">
        <f t="shared" si="20"/>
        <v>0</v>
      </c>
      <c r="C116">
        <f t="shared" si="21"/>
        <v>0</v>
      </c>
      <c r="D116">
        <f t="shared" si="16"/>
        <v>1.0999999999999999E-2</v>
      </c>
      <c r="E116">
        <f t="shared" si="13"/>
        <v>0</v>
      </c>
      <c r="F116">
        <f t="shared" si="15"/>
        <v>0</v>
      </c>
      <c r="G116">
        <f t="shared" si="14"/>
        <v>9.5972250000000013E-5</v>
      </c>
    </row>
    <row r="117" spans="1:7" x14ac:dyDescent="0.25">
      <c r="A117">
        <f t="shared" si="20"/>
        <v>0</v>
      </c>
      <c r="B117">
        <f t="shared" si="20"/>
        <v>0</v>
      </c>
      <c r="C117">
        <f t="shared" si="21"/>
        <v>0</v>
      </c>
      <c r="D117">
        <f t="shared" si="16"/>
        <v>1.0999999999999999E-2</v>
      </c>
      <c r="E117">
        <f t="shared" si="13"/>
        <v>0</v>
      </c>
      <c r="F117">
        <f t="shared" si="15"/>
        <v>0</v>
      </c>
      <c r="G117">
        <f t="shared" si="14"/>
        <v>9.5972250000000013E-5</v>
      </c>
    </row>
    <row r="118" spans="1:7" x14ac:dyDescent="0.25">
      <c r="A118">
        <f t="shared" si="20"/>
        <v>0</v>
      </c>
      <c r="B118">
        <f t="shared" si="20"/>
        <v>0</v>
      </c>
      <c r="C118">
        <f t="shared" si="21"/>
        <v>0</v>
      </c>
      <c r="D118">
        <f t="shared" si="16"/>
        <v>1.0999999999999999E-2</v>
      </c>
      <c r="E118">
        <f t="shared" si="13"/>
        <v>0</v>
      </c>
      <c r="F118">
        <f t="shared" si="15"/>
        <v>0</v>
      </c>
      <c r="G118">
        <f t="shared" si="14"/>
        <v>9.5972250000000013E-5</v>
      </c>
    </row>
    <row r="119" spans="1:7" x14ac:dyDescent="0.25">
      <c r="A119">
        <f t="shared" si="20"/>
        <v>0</v>
      </c>
      <c r="B119">
        <f t="shared" si="20"/>
        <v>0</v>
      </c>
      <c r="C119">
        <f t="shared" si="21"/>
        <v>0</v>
      </c>
      <c r="D119">
        <f t="shared" si="16"/>
        <v>1.0999999999999999E-2</v>
      </c>
      <c r="E119">
        <f t="shared" si="13"/>
        <v>0</v>
      </c>
      <c r="F119">
        <f t="shared" si="15"/>
        <v>0</v>
      </c>
      <c r="G119">
        <f t="shared" si="14"/>
        <v>9.5972250000000013E-5</v>
      </c>
    </row>
    <row r="120" spans="1:7" x14ac:dyDescent="0.25">
      <c r="A120">
        <f t="shared" si="20"/>
        <v>0</v>
      </c>
      <c r="B120">
        <f t="shared" si="20"/>
        <v>0</v>
      </c>
      <c r="C120">
        <f t="shared" si="21"/>
        <v>0</v>
      </c>
      <c r="D120">
        <f t="shared" si="16"/>
        <v>1.0999999999999999E-2</v>
      </c>
      <c r="E120">
        <f t="shared" si="13"/>
        <v>0</v>
      </c>
      <c r="F120">
        <f t="shared" si="15"/>
        <v>0</v>
      </c>
      <c r="G120">
        <f t="shared" si="14"/>
        <v>9.5972250000000013E-5</v>
      </c>
    </row>
    <row r="121" spans="1:7" x14ac:dyDescent="0.25">
      <c r="A121">
        <f t="shared" si="20"/>
        <v>0</v>
      </c>
      <c r="B121">
        <f t="shared" si="20"/>
        <v>0</v>
      </c>
      <c r="C121">
        <f t="shared" si="21"/>
        <v>0</v>
      </c>
      <c r="D121">
        <f t="shared" si="16"/>
        <v>1.0999999999999999E-2</v>
      </c>
      <c r="E121">
        <f t="shared" si="13"/>
        <v>0</v>
      </c>
      <c r="F121">
        <f t="shared" si="15"/>
        <v>0</v>
      </c>
      <c r="G121">
        <f t="shared" si="14"/>
        <v>9.5972250000000013E-5</v>
      </c>
    </row>
    <row r="122" spans="1:7" x14ac:dyDescent="0.25">
      <c r="A122">
        <f t="shared" si="20"/>
        <v>0</v>
      </c>
      <c r="B122">
        <f t="shared" si="20"/>
        <v>0</v>
      </c>
      <c r="C122">
        <f t="shared" si="21"/>
        <v>0</v>
      </c>
      <c r="D122">
        <f t="shared" si="16"/>
        <v>1.0999999999999999E-2</v>
      </c>
      <c r="E122">
        <f t="shared" si="13"/>
        <v>0</v>
      </c>
      <c r="F122">
        <f t="shared" si="15"/>
        <v>0</v>
      </c>
      <c r="G122">
        <f t="shared" si="14"/>
        <v>9.5972250000000013E-5</v>
      </c>
    </row>
    <row r="123" spans="1:7" x14ac:dyDescent="0.25">
      <c r="A123">
        <f t="shared" si="20"/>
        <v>0</v>
      </c>
      <c r="B123">
        <f t="shared" si="20"/>
        <v>0</v>
      </c>
      <c r="C123">
        <f t="shared" si="21"/>
        <v>0</v>
      </c>
      <c r="D123">
        <f t="shared" si="16"/>
        <v>1.0999999999999999E-2</v>
      </c>
      <c r="E123">
        <f t="shared" si="13"/>
        <v>0</v>
      </c>
      <c r="F123">
        <f t="shared" si="15"/>
        <v>0</v>
      </c>
      <c r="G123">
        <f t="shared" si="14"/>
        <v>9.5972250000000013E-5</v>
      </c>
    </row>
    <row r="124" spans="1:7" x14ac:dyDescent="0.25">
      <c r="A124">
        <f t="shared" si="20"/>
        <v>0</v>
      </c>
      <c r="B124">
        <f t="shared" si="20"/>
        <v>0</v>
      </c>
      <c r="C124">
        <f t="shared" si="21"/>
        <v>0</v>
      </c>
      <c r="D124">
        <f t="shared" si="16"/>
        <v>1.0999999999999999E-2</v>
      </c>
      <c r="E124">
        <f t="shared" si="13"/>
        <v>0</v>
      </c>
      <c r="F124">
        <f t="shared" si="15"/>
        <v>0</v>
      </c>
      <c r="G124">
        <f t="shared" si="14"/>
        <v>9.5972250000000013E-5</v>
      </c>
    </row>
    <row r="125" spans="1:7" x14ac:dyDescent="0.25">
      <c r="A125">
        <f t="shared" si="20"/>
        <v>0</v>
      </c>
      <c r="B125">
        <f t="shared" si="20"/>
        <v>0</v>
      </c>
      <c r="C125">
        <f t="shared" si="21"/>
        <v>0</v>
      </c>
      <c r="D125">
        <f t="shared" si="16"/>
        <v>1.0999999999999999E-2</v>
      </c>
      <c r="E125">
        <f t="shared" si="13"/>
        <v>0</v>
      </c>
      <c r="F125">
        <f t="shared" si="15"/>
        <v>0</v>
      </c>
      <c r="G125">
        <f t="shared" si="14"/>
        <v>9.5972250000000013E-5</v>
      </c>
    </row>
    <row r="126" spans="1:7" x14ac:dyDescent="0.25">
      <c r="A126">
        <f t="shared" si="20"/>
        <v>0</v>
      </c>
      <c r="B126">
        <f t="shared" si="20"/>
        <v>0</v>
      </c>
      <c r="C126">
        <f t="shared" si="21"/>
        <v>0</v>
      </c>
      <c r="D126">
        <f t="shared" si="16"/>
        <v>1.0999999999999999E-2</v>
      </c>
      <c r="E126">
        <f t="shared" si="13"/>
        <v>0</v>
      </c>
      <c r="F126">
        <f t="shared" si="15"/>
        <v>0</v>
      </c>
      <c r="G126">
        <f t="shared" si="14"/>
        <v>9.5972250000000013E-5</v>
      </c>
    </row>
    <row r="127" spans="1:7" x14ac:dyDescent="0.25">
      <c r="A127">
        <f t="shared" si="20"/>
        <v>0</v>
      </c>
      <c r="B127">
        <f t="shared" si="20"/>
        <v>0</v>
      </c>
      <c r="C127">
        <f t="shared" si="21"/>
        <v>0</v>
      </c>
      <c r="D127">
        <f t="shared" si="16"/>
        <v>1.0999999999999999E-2</v>
      </c>
      <c r="E127">
        <f t="shared" si="13"/>
        <v>0</v>
      </c>
      <c r="F127">
        <f t="shared" si="15"/>
        <v>0</v>
      </c>
      <c r="G127">
        <f t="shared" si="14"/>
        <v>9.5972250000000013E-5</v>
      </c>
    </row>
    <row r="128" spans="1:7" x14ac:dyDescent="0.25">
      <c r="A128">
        <f t="shared" si="20"/>
        <v>0</v>
      </c>
      <c r="B128">
        <f t="shared" si="20"/>
        <v>0</v>
      </c>
      <c r="C128">
        <f t="shared" si="21"/>
        <v>0</v>
      </c>
      <c r="D128">
        <f t="shared" si="16"/>
        <v>1.0999999999999999E-2</v>
      </c>
      <c r="E128">
        <f t="shared" si="13"/>
        <v>0</v>
      </c>
      <c r="F128">
        <f t="shared" si="15"/>
        <v>0</v>
      </c>
      <c r="G128">
        <f t="shared" si="14"/>
        <v>9.5972250000000013E-5</v>
      </c>
    </row>
    <row r="129" spans="1:7" x14ac:dyDescent="0.25">
      <c r="A129">
        <f t="shared" si="20"/>
        <v>0</v>
      </c>
      <c r="B129">
        <f t="shared" si="20"/>
        <v>0</v>
      </c>
      <c r="C129">
        <f t="shared" si="21"/>
        <v>0</v>
      </c>
      <c r="D129">
        <f t="shared" si="16"/>
        <v>1.0999999999999999E-2</v>
      </c>
      <c r="E129">
        <f t="shared" si="13"/>
        <v>0</v>
      </c>
      <c r="F129">
        <f t="shared" si="15"/>
        <v>0</v>
      </c>
      <c r="G129">
        <f t="shared" si="14"/>
        <v>9.5972250000000013E-5</v>
      </c>
    </row>
    <row r="130" spans="1:7" x14ac:dyDescent="0.25">
      <c r="A130">
        <f t="shared" si="20"/>
        <v>0</v>
      </c>
      <c r="B130">
        <f t="shared" si="20"/>
        <v>0</v>
      </c>
      <c r="C130">
        <f t="shared" si="21"/>
        <v>0</v>
      </c>
      <c r="D130">
        <f t="shared" si="16"/>
        <v>1.0999999999999999E-2</v>
      </c>
      <c r="E130">
        <f t="shared" si="13"/>
        <v>0</v>
      </c>
      <c r="F130">
        <f t="shared" si="15"/>
        <v>0</v>
      </c>
      <c r="G130">
        <f t="shared" si="14"/>
        <v>9.5972250000000013E-5</v>
      </c>
    </row>
    <row r="131" spans="1:7" x14ac:dyDescent="0.25">
      <c r="A131">
        <f t="shared" si="20"/>
        <v>0</v>
      </c>
      <c r="B131">
        <f t="shared" si="20"/>
        <v>0</v>
      </c>
      <c r="C131">
        <f t="shared" si="21"/>
        <v>0</v>
      </c>
      <c r="D131">
        <f t="shared" si="16"/>
        <v>1.0999999999999999E-2</v>
      </c>
      <c r="E131">
        <f t="shared" si="13"/>
        <v>0</v>
      </c>
      <c r="F131">
        <f t="shared" si="15"/>
        <v>0</v>
      </c>
      <c r="G131">
        <f t="shared" si="14"/>
        <v>9.5972250000000013E-5</v>
      </c>
    </row>
    <row r="132" spans="1:7" x14ac:dyDescent="0.25">
      <c r="A132">
        <f t="shared" si="20"/>
        <v>0</v>
      </c>
      <c r="B132">
        <f t="shared" si="20"/>
        <v>0</v>
      </c>
      <c r="C132">
        <f t="shared" si="21"/>
        <v>0</v>
      </c>
      <c r="D132">
        <f t="shared" si="16"/>
        <v>1.0999999999999999E-2</v>
      </c>
      <c r="E132">
        <f t="shared" si="13"/>
        <v>0</v>
      </c>
      <c r="F132">
        <f t="shared" si="15"/>
        <v>0</v>
      </c>
      <c r="G132">
        <f t="shared" si="14"/>
        <v>9.5972250000000013E-5</v>
      </c>
    </row>
    <row r="133" spans="1:7" x14ac:dyDescent="0.25">
      <c r="A133">
        <f t="shared" si="20"/>
        <v>0</v>
      </c>
      <c r="B133">
        <f t="shared" si="20"/>
        <v>0</v>
      </c>
      <c r="C133">
        <f t="shared" si="21"/>
        <v>0</v>
      </c>
      <c r="D133">
        <f t="shared" si="16"/>
        <v>1.0999999999999999E-2</v>
      </c>
      <c r="E133">
        <f t="shared" si="13"/>
        <v>0</v>
      </c>
      <c r="F133">
        <f t="shared" si="15"/>
        <v>0</v>
      </c>
      <c r="G133">
        <f t="shared" si="14"/>
        <v>9.5972250000000013E-5</v>
      </c>
    </row>
    <row r="134" spans="1:7" x14ac:dyDescent="0.25">
      <c r="A134">
        <f t="shared" si="20"/>
        <v>0</v>
      </c>
      <c r="B134">
        <f t="shared" si="20"/>
        <v>0</v>
      </c>
      <c r="C134">
        <f t="shared" si="21"/>
        <v>0</v>
      </c>
      <c r="D134">
        <f t="shared" si="16"/>
        <v>1.0999999999999999E-2</v>
      </c>
      <c r="E134">
        <f t="shared" si="13"/>
        <v>0</v>
      </c>
      <c r="F134">
        <f t="shared" si="15"/>
        <v>0</v>
      </c>
      <c r="G134">
        <f t="shared" si="14"/>
        <v>9.5972250000000013E-5</v>
      </c>
    </row>
    <row r="135" spans="1:7" x14ac:dyDescent="0.25">
      <c r="A135">
        <f t="shared" si="20"/>
        <v>0</v>
      </c>
      <c r="B135">
        <f t="shared" si="20"/>
        <v>0</v>
      </c>
      <c r="C135">
        <f t="shared" si="21"/>
        <v>0</v>
      </c>
      <c r="D135">
        <f t="shared" si="16"/>
        <v>1.0999999999999999E-2</v>
      </c>
      <c r="E135">
        <f t="shared" si="13"/>
        <v>0</v>
      </c>
      <c r="F135">
        <f t="shared" si="15"/>
        <v>0</v>
      </c>
      <c r="G135">
        <f t="shared" si="14"/>
        <v>9.5972250000000013E-5</v>
      </c>
    </row>
    <row r="136" spans="1:7" x14ac:dyDescent="0.25">
      <c r="A136">
        <f t="shared" ref="A136:B147" si="22">L135</f>
        <v>0</v>
      </c>
      <c r="B136">
        <f t="shared" si="22"/>
        <v>0</v>
      </c>
      <c r="C136">
        <f t="shared" ref="C136:C147" si="23">K135</f>
        <v>0</v>
      </c>
      <c r="D136">
        <f t="shared" si="16"/>
        <v>1.0999999999999999E-2</v>
      </c>
      <c r="E136">
        <f t="shared" ref="E136:E147" si="24">ABS(C136)</f>
        <v>0</v>
      </c>
      <c r="F136">
        <f t="shared" si="15"/>
        <v>0</v>
      </c>
      <c r="G136">
        <f t="shared" ref="G136:G147" si="25">6*D136*$C$3/$E$3^2</f>
        <v>9.5972250000000013E-5</v>
      </c>
    </row>
    <row r="137" spans="1:7" x14ac:dyDescent="0.25">
      <c r="A137">
        <f t="shared" si="22"/>
        <v>0</v>
      </c>
      <c r="B137">
        <f t="shared" si="22"/>
        <v>0</v>
      </c>
      <c r="C137">
        <f t="shared" si="23"/>
        <v>0</v>
      </c>
      <c r="D137">
        <f t="shared" si="16"/>
        <v>1.0999999999999999E-2</v>
      </c>
      <c r="E137">
        <f t="shared" si="24"/>
        <v>0</v>
      </c>
      <c r="F137">
        <f t="shared" ref="F137:F147" si="26">(3*E137*$E$3/(2*$B$3*$C$3^2))*(1+6*(D137/$E$3)^2-4*($C$3/$E$3)*(D137/$E$3))</f>
        <v>0</v>
      </c>
      <c r="G137">
        <f t="shared" si="25"/>
        <v>9.5972250000000013E-5</v>
      </c>
    </row>
    <row r="138" spans="1:7" x14ac:dyDescent="0.25">
      <c r="A138">
        <f t="shared" si="22"/>
        <v>0</v>
      </c>
      <c r="B138">
        <f t="shared" si="22"/>
        <v>0</v>
      </c>
      <c r="C138">
        <f t="shared" si="23"/>
        <v>0</v>
      </c>
      <c r="D138">
        <f t="shared" si="16"/>
        <v>1.0999999999999999E-2</v>
      </c>
      <c r="E138">
        <f t="shared" si="24"/>
        <v>0</v>
      </c>
      <c r="F138">
        <f t="shared" si="26"/>
        <v>0</v>
      </c>
      <c r="G138">
        <f t="shared" si="25"/>
        <v>9.5972250000000013E-5</v>
      </c>
    </row>
    <row r="139" spans="1:7" x14ac:dyDescent="0.25">
      <c r="A139">
        <f t="shared" si="22"/>
        <v>0</v>
      </c>
      <c r="B139">
        <f t="shared" si="22"/>
        <v>0</v>
      </c>
      <c r="C139">
        <f t="shared" si="23"/>
        <v>0</v>
      </c>
      <c r="D139">
        <f t="shared" ref="D139:D147" si="27">B139-$B$9</f>
        <v>1.0999999999999999E-2</v>
      </c>
      <c r="E139">
        <f t="shared" si="24"/>
        <v>0</v>
      </c>
      <c r="F139">
        <f t="shared" si="26"/>
        <v>0</v>
      </c>
      <c r="G139">
        <f t="shared" si="25"/>
        <v>9.5972250000000013E-5</v>
      </c>
    </row>
    <row r="140" spans="1:7" x14ac:dyDescent="0.25">
      <c r="A140">
        <f t="shared" si="22"/>
        <v>0</v>
      </c>
      <c r="B140">
        <f t="shared" si="22"/>
        <v>0</v>
      </c>
      <c r="C140">
        <f t="shared" si="23"/>
        <v>0</v>
      </c>
      <c r="D140">
        <f t="shared" si="27"/>
        <v>1.0999999999999999E-2</v>
      </c>
      <c r="E140">
        <f t="shared" si="24"/>
        <v>0</v>
      </c>
      <c r="F140">
        <f t="shared" si="26"/>
        <v>0</v>
      </c>
      <c r="G140">
        <f t="shared" si="25"/>
        <v>9.5972250000000013E-5</v>
      </c>
    </row>
    <row r="141" spans="1:7" x14ac:dyDescent="0.25">
      <c r="A141">
        <f t="shared" si="22"/>
        <v>0</v>
      </c>
      <c r="B141">
        <f t="shared" si="22"/>
        <v>0</v>
      </c>
      <c r="C141">
        <f t="shared" si="23"/>
        <v>0</v>
      </c>
      <c r="D141">
        <f t="shared" si="27"/>
        <v>1.0999999999999999E-2</v>
      </c>
      <c r="E141">
        <f t="shared" si="24"/>
        <v>0</v>
      </c>
      <c r="F141">
        <f t="shared" si="26"/>
        <v>0</v>
      </c>
      <c r="G141">
        <f t="shared" si="25"/>
        <v>9.5972250000000013E-5</v>
      </c>
    </row>
    <row r="142" spans="1:7" x14ac:dyDescent="0.25">
      <c r="A142">
        <f t="shared" si="22"/>
        <v>0</v>
      </c>
      <c r="B142">
        <f t="shared" si="22"/>
        <v>0</v>
      </c>
      <c r="C142">
        <f t="shared" si="23"/>
        <v>0</v>
      </c>
      <c r="D142">
        <f t="shared" si="27"/>
        <v>1.0999999999999999E-2</v>
      </c>
      <c r="E142">
        <f t="shared" si="24"/>
        <v>0</v>
      </c>
      <c r="F142">
        <f t="shared" si="26"/>
        <v>0</v>
      </c>
      <c r="G142">
        <f t="shared" si="25"/>
        <v>9.5972250000000013E-5</v>
      </c>
    </row>
    <row r="143" spans="1:7" x14ac:dyDescent="0.25">
      <c r="A143">
        <f t="shared" si="22"/>
        <v>0</v>
      </c>
      <c r="B143">
        <f t="shared" si="22"/>
        <v>0</v>
      </c>
      <c r="C143">
        <f t="shared" si="23"/>
        <v>0</v>
      </c>
      <c r="D143">
        <f t="shared" si="27"/>
        <v>1.0999999999999999E-2</v>
      </c>
      <c r="E143">
        <f t="shared" si="24"/>
        <v>0</v>
      </c>
      <c r="F143">
        <f t="shared" si="26"/>
        <v>0</v>
      </c>
      <c r="G143">
        <f t="shared" si="25"/>
        <v>9.5972250000000013E-5</v>
      </c>
    </row>
    <row r="144" spans="1:7" x14ac:dyDescent="0.25">
      <c r="A144">
        <f t="shared" si="22"/>
        <v>0</v>
      </c>
      <c r="B144">
        <f t="shared" si="22"/>
        <v>0</v>
      </c>
      <c r="C144">
        <f t="shared" si="23"/>
        <v>0</v>
      </c>
      <c r="D144">
        <f t="shared" si="27"/>
        <v>1.0999999999999999E-2</v>
      </c>
      <c r="E144">
        <f t="shared" si="24"/>
        <v>0</v>
      </c>
      <c r="F144">
        <f t="shared" si="26"/>
        <v>0</v>
      </c>
      <c r="G144">
        <f t="shared" si="25"/>
        <v>9.5972250000000013E-5</v>
      </c>
    </row>
    <row r="145" spans="1:7" x14ac:dyDescent="0.25">
      <c r="A145">
        <f t="shared" si="22"/>
        <v>0</v>
      </c>
      <c r="B145">
        <f t="shared" si="22"/>
        <v>0</v>
      </c>
      <c r="C145">
        <f t="shared" si="23"/>
        <v>0</v>
      </c>
      <c r="D145">
        <f t="shared" si="27"/>
        <v>1.0999999999999999E-2</v>
      </c>
      <c r="E145">
        <f t="shared" si="24"/>
        <v>0</v>
      </c>
      <c r="F145">
        <f t="shared" si="26"/>
        <v>0</v>
      </c>
      <c r="G145">
        <f t="shared" si="25"/>
        <v>9.5972250000000013E-5</v>
      </c>
    </row>
    <row r="146" spans="1:7" x14ac:dyDescent="0.25">
      <c r="A146">
        <f t="shared" si="22"/>
        <v>0</v>
      </c>
      <c r="B146">
        <f t="shared" si="22"/>
        <v>0</v>
      </c>
      <c r="C146">
        <f t="shared" si="23"/>
        <v>0</v>
      </c>
      <c r="D146">
        <f t="shared" si="27"/>
        <v>1.0999999999999999E-2</v>
      </c>
      <c r="E146">
        <f t="shared" si="24"/>
        <v>0</v>
      </c>
      <c r="F146">
        <f t="shared" si="26"/>
        <v>0</v>
      </c>
      <c r="G146">
        <f t="shared" si="25"/>
        <v>9.5972250000000013E-5</v>
      </c>
    </row>
    <row r="147" spans="1:7" x14ac:dyDescent="0.25">
      <c r="A147">
        <f t="shared" si="22"/>
        <v>0</v>
      </c>
      <c r="B147">
        <f t="shared" si="22"/>
        <v>0</v>
      </c>
      <c r="C147">
        <f t="shared" si="23"/>
        <v>0</v>
      </c>
      <c r="D147">
        <f t="shared" si="27"/>
        <v>1.0999999999999999E-2</v>
      </c>
      <c r="E147">
        <f t="shared" si="24"/>
        <v>0</v>
      </c>
      <c r="F147">
        <f t="shared" si="26"/>
        <v>0</v>
      </c>
      <c r="G147">
        <f t="shared" si="25"/>
        <v>9.5972250000000013E-5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78"/>
  <sheetViews>
    <sheetView topLeftCell="A7" zoomScaleNormal="100" workbookViewId="0">
      <selection activeCell="I10" sqref="I10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55.13</v>
      </c>
      <c r="B3">
        <v>4.4850000000000003</v>
      </c>
      <c r="C3">
        <v>2.4300000000000002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H5" t="s">
        <v>41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H6" t="s">
        <v>42</v>
      </c>
      <c r="K6">
        <v>-5.2999999999999999E-2</v>
      </c>
      <c r="L6">
        <v>1</v>
      </c>
      <c r="M6">
        <v>-4.3999999999999997E-2</v>
      </c>
      <c r="N6">
        <v>-0.121</v>
      </c>
      <c r="O6">
        <v>0</v>
      </c>
    </row>
    <row r="7" spans="1:15" x14ac:dyDescent="0.25">
      <c r="A7">
        <v>1</v>
      </c>
      <c r="B7">
        <v>-4.3999999999999997E-2</v>
      </c>
      <c r="C7">
        <v>-5.2999999999999999E-2</v>
      </c>
      <c r="D7">
        <v>0</v>
      </c>
      <c r="E7">
        <f>ABS(C7)</f>
        <v>5.2999999999999999E-2</v>
      </c>
      <c r="F7">
        <f>(3*E7*$E$3/(2*$B$3*$C$3^2))*(1+6*(D7/$E$3)^2-4*($C$3/$E$3)*(D7/$E$3))</f>
        <v>0.12007487007984013</v>
      </c>
      <c r="G7">
        <f>6*D7*$C$3/$E$3^2</f>
        <v>0</v>
      </c>
      <c r="H7">
        <f>(G7*$E$3^2)/(6*$C$3)</f>
        <v>0</v>
      </c>
      <c r="I7" t="s">
        <v>14</v>
      </c>
      <c r="K7">
        <v>-8.8999999999999996E-2</v>
      </c>
      <c r="L7">
        <v>1.5</v>
      </c>
      <c r="M7">
        <v>-3.5000000000000003E-2</v>
      </c>
      <c r="N7">
        <v>-0.20100000000000001</v>
      </c>
      <c r="O7">
        <v>0</v>
      </c>
    </row>
    <row r="8" spans="1:15" x14ac:dyDescent="0.25">
      <c r="A8">
        <v>1.5</v>
      </c>
      <c r="B8">
        <v>-3.5000000000000003E-2</v>
      </c>
      <c r="C8">
        <v>-8.8999999999999996E-2</v>
      </c>
      <c r="D8">
        <v>0</v>
      </c>
      <c r="E8">
        <f t="shared" ref="E8:E71" si="0">ABS(C8)</f>
        <v>8.8999999999999996E-2</v>
      </c>
      <c r="F8">
        <f>(3*E8*$E$3/(2*$B$3*$C$3^2))*(1+6*(D8/$E$3)^2-4*($C$3/$E$3)*(D8/$E$3))</f>
        <v>0.20163515919067493</v>
      </c>
      <c r="G8">
        <f t="shared" ref="G8:G71" si="1">6*D8*$C$3/$E$3^2</f>
        <v>0</v>
      </c>
      <c r="H8">
        <f t="shared" ref="H8:H71" si="2">(G8*$E$3^2)/(6*$C$3)</f>
        <v>0</v>
      </c>
      <c r="I8">
        <f>MAX(F7:F978)</f>
        <v>226.34551302114258</v>
      </c>
      <c r="K8">
        <v>-0.1</v>
      </c>
      <c r="L8">
        <v>2</v>
      </c>
      <c r="M8">
        <v>-2.5999999999999999E-2</v>
      </c>
      <c r="N8">
        <v>-0.22500000000000001</v>
      </c>
      <c r="O8">
        <v>0</v>
      </c>
    </row>
    <row r="9" spans="1:15" x14ac:dyDescent="0.25">
      <c r="A9">
        <v>2</v>
      </c>
      <c r="B9">
        <v>-2.5999999999999999E-2</v>
      </c>
      <c r="C9">
        <v>-0.1</v>
      </c>
      <c r="D9">
        <v>0</v>
      </c>
      <c r="E9">
        <f t="shared" si="0"/>
        <v>0.1</v>
      </c>
      <c r="F9">
        <f t="shared" ref="F9:F72" si="3">(3*E9*$E$3/(2*$B$3*$C$3^2))*(1+6*(D9/$E$3)^2-4*($C$3/$E$3)*(D9/$E$3))</f>
        <v>0.22655635864120785</v>
      </c>
      <c r="G9">
        <f t="shared" si="1"/>
        <v>0</v>
      </c>
      <c r="H9">
        <f t="shared" si="2"/>
        <v>0</v>
      </c>
      <c r="I9" t="s">
        <v>15</v>
      </c>
      <c r="K9">
        <v>-0.03</v>
      </c>
      <c r="L9">
        <v>2.5</v>
      </c>
      <c r="M9">
        <v>-1.7000000000000001E-2</v>
      </c>
      <c r="N9">
        <v>-6.9000000000000006E-2</v>
      </c>
      <c r="O9">
        <v>0</v>
      </c>
    </row>
    <row r="10" spans="1:15" x14ac:dyDescent="0.25">
      <c r="A10">
        <v>2.5</v>
      </c>
      <c r="B10">
        <v>-1.7000000000000001E-2</v>
      </c>
      <c r="C10">
        <v>-0.03</v>
      </c>
      <c r="D10">
        <v>0</v>
      </c>
      <c r="E10">
        <f t="shared" si="0"/>
        <v>0.03</v>
      </c>
      <c r="F10">
        <f t="shared" si="3"/>
        <v>6.7966907592362333E-2</v>
      </c>
      <c r="G10">
        <f t="shared" si="1"/>
        <v>0</v>
      </c>
      <c r="H10">
        <f t="shared" si="2"/>
        <v>0</v>
      </c>
      <c r="I10">
        <f>SLOPE(F36:F60, G36:G60)</f>
        <v>13731.541928732942</v>
      </c>
      <c r="J10" t="s">
        <v>7</v>
      </c>
      <c r="K10">
        <v>-8.3000000000000004E-2</v>
      </c>
      <c r="L10">
        <v>3</v>
      </c>
      <c r="M10">
        <v>-8.0000000000000002E-3</v>
      </c>
      <c r="N10">
        <v>-0.189</v>
      </c>
      <c r="O10">
        <v>0</v>
      </c>
    </row>
    <row r="11" spans="1:15" x14ac:dyDescent="0.25">
      <c r="A11">
        <v>3</v>
      </c>
      <c r="B11">
        <v>-8.0000000000000002E-3</v>
      </c>
      <c r="C11">
        <v>-8.3000000000000004E-2</v>
      </c>
      <c r="D11">
        <v>0</v>
      </c>
      <c r="E11">
        <f t="shared" si="0"/>
        <v>8.3000000000000004E-2</v>
      </c>
      <c r="F11">
        <f t="shared" si="3"/>
        <v>0.18804177767220248</v>
      </c>
      <c r="G11">
        <f t="shared" si="1"/>
        <v>0</v>
      </c>
      <c r="H11">
        <f t="shared" si="2"/>
        <v>0</v>
      </c>
      <c r="I11" t="s">
        <v>20</v>
      </c>
      <c r="K11">
        <v>3.2000000000000001E-2</v>
      </c>
      <c r="L11">
        <v>3.5</v>
      </c>
      <c r="M11">
        <v>2E-3</v>
      </c>
      <c r="N11">
        <v>7.3999999999999996E-2</v>
      </c>
      <c r="O11">
        <v>0</v>
      </c>
    </row>
    <row r="12" spans="1:15" x14ac:dyDescent="0.25">
      <c r="A12">
        <v>3.5</v>
      </c>
      <c r="B12">
        <v>2E-3</v>
      </c>
      <c r="C12">
        <v>3.2000000000000001E-2</v>
      </c>
      <c r="D12">
        <f>B12</f>
        <v>2E-3</v>
      </c>
      <c r="E12">
        <f t="shared" si="0"/>
        <v>3.2000000000000001E-2</v>
      </c>
      <c r="F12">
        <f t="shared" si="3"/>
        <v>7.2497155001534613E-2</v>
      </c>
      <c r="G12">
        <f t="shared" si="1"/>
        <v>1.8225000000000003E-5</v>
      </c>
      <c r="H12">
        <f t="shared" si="2"/>
        <v>2E-3</v>
      </c>
      <c r="I12">
        <f>SLOPE(E20:E150, D20:D150)*$E$3^3/(4*$B$3*$C$3^3)</f>
        <v>13240.680712167494</v>
      </c>
      <c r="J12" t="s">
        <v>16</v>
      </c>
      <c r="K12">
        <v>0.51300000000000001</v>
      </c>
      <c r="L12">
        <v>4</v>
      </c>
      <c r="M12">
        <v>1.0999999999999999E-2</v>
      </c>
      <c r="N12">
        <v>1.1619999999999999</v>
      </c>
      <c r="O12">
        <v>0</v>
      </c>
    </row>
    <row r="13" spans="1:15" x14ac:dyDescent="0.25">
      <c r="A13">
        <v>4</v>
      </c>
      <c r="B13">
        <v>1.0999999999999999E-2</v>
      </c>
      <c r="C13">
        <v>0.51300000000000001</v>
      </c>
      <c r="D13">
        <f t="shared" ref="D13:D76" si="4">B13</f>
        <v>1.0999999999999999E-2</v>
      </c>
      <c r="E13">
        <f t="shared" si="0"/>
        <v>0.51300000000000001</v>
      </c>
      <c r="F13">
        <f t="shared" si="3"/>
        <v>1.1621569808980705</v>
      </c>
      <c r="G13">
        <f t="shared" si="1"/>
        <v>1.0023750000000002E-4</v>
      </c>
      <c r="H13">
        <f t="shared" si="2"/>
        <v>1.0999999999999999E-2</v>
      </c>
      <c r="K13">
        <v>0.91200000000000003</v>
      </c>
      <c r="L13">
        <v>4.5</v>
      </c>
      <c r="M13">
        <v>0.02</v>
      </c>
      <c r="N13">
        <v>2.0659999999999998</v>
      </c>
      <c r="O13">
        <v>0</v>
      </c>
    </row>
    <row r="14" spans="1:15" x14ac:dyDescent="0.25">
      <c r="A14">
        <v>4.5</v>
      </c>
      <c r="B14">
        <v>0.02</v>
      </c>
      <c r="C14">
        <v>0.91200000000000003</v>
      </c>
      <c r="D14">
        <f t="shared" si="4"/>
        <v>0.02</v>
      </c>
      <c r="E14">
        <f t="shared" si="0"/>
        <v>0.91200000000000003</v>
      </c>
      <c r="F14">
        <f t="shared" si="3"/>
        <v>2.0659460475289184</v>
      </c>
      <c r="G14">
        <f t="shared" si="1"/>
        <v>1.8225000000000001E-4</v>
      </c>
      <c r="H14">
        <f t="shared" si="2"/>
        <v>0.02</v>
      </c>
      <c r="I14" t="s">
        <v>54</v>
      </c>
      <c r="J14" t="s">
        <v>55</v>
      </c>
      <c r="K14">
        <v>1.33</v>
      </c>
      <c r="L14">
        <v>5</v>
      </c>
      <c r="M14">
        <v>2.9000000000000001E-2</v>
      </c>
      <c r="N14">
        <v>3.0139999999999998</v>
      </c>
      <c r="O14">
        <v>0</v>
      </c>
    </row>
    <row r="15" spans="1:15" x14ac:dyDescent="0.25">
      <c r="A15">
        <v>5</v>
      </c>
      <c r="B15">
        <v>2.9000000000000001E-2</v>
      </c>
      <c r="C15">
        <v>1.33</v>
      </c>
      <c r="D15">
        <f t="shared" si="4"/>
        <v>2.9000000000000001E-2</v>
      </c>
      <c r="E15">
        <f t="shared" si="0"/>
        <v>1.33</v>
      </c>
      <c r="F15">
        <f t="shared" si="3"/>
        <v>3.0126782223719757</v>
      </c>
      <c r="G15">
        <f t="shared" si="1"/>
        <v>2.6426250000000003E-4</v>
      </c>
      <c r="H15">
        <f t="shared" si="2"/>
        <v>2.8999999999999998E-2</v>
      </c>
      <c r="I15">
        <f>MAX(F:F)</f>
        <v>226.34551302114258</v>
      </c>
      <c r="J15">
        <f>G231*100</f>
        <v>1.8307012500000002</v>
      </c>
      <c r="K15">
        <v>1.7470000000000001</v>
      </c>
      <c r="L15">
        <v>5.5</v>
      </c>
      <c r="M15">
        <v>3.7999999999999999E-2</v>
      </c>
      <c r="N15">
        <v>3.9590000000000001</v>
      </c>
      <c r="O15">
        <v>0</v>
      </c>
    </row>
    <row r="16" spans="1:15" x14ac:dyDescent="0.25">
      <c r="A16">
        <v>5.5</v>
      </c>
      <c r="B16">
        <v>3.7999999999999999E-2</v>
      </c>
      <c r="C16">
        <v>1.7470000000000001</v>
      </c>
      <c r="D16">
        <f t="shared" si="4"/>
        <v>3.7999999999999999E-2</v>
      </c>
      <c r="E16">
        <f t="shared" si="0"/>
        <v>1.7470000000000001</v>
      </c>
      <c r="F16">
        <f t="shared" si="3"/>
        <v>3.9570473273514515</v>
      </c>
      <c r="G16">
        <f t="shared" si="1"/>
        <v>3.46275E-4</v>
      </c>
      <c r="H16">
        <f t="shared" si="2"/>
        <v>3.7999999999999992E-2</v>
      </c>
      <c r="K16">
        <v>2.262</v>
      </c>
      <c r="L16">
        <v>6</v>
      </c>
      <c r="M16">
        <v>4.7E-2</v>
      </c>
      <c r="N16">
        <v>5.1239999999999997</v>
      </c>
      <c r="O16">
        <v>0</v>
      </c>
    </row>
    <row r="17" spans="1:15" x14ac:dyDescent="0.25">
      <c r="A17">
        <v>6</v>
      </c>
      <c r="B17">
        <v>4.7E-2</v>
      </c>
      <c r="C17">
        <v>2.262</v>
      </c>
      <c r="D17">
        <f t="shared" si="4"/>
        <v>4.7E-2</v>
      </c>
      <c r="E17">
        <f t="shared" si="0"/>
        <v>2.262</v>
      </c>
      <c r="F17">
        <f t="shared" si="3"/>
        <v>5.1232840528904866</v>
      </c>
      <c r="G17">
        <f t="shared" si="1"/>
        <v>4.2828750000000008E-4</v>
      </c>
      <c r="H17">
        <f t="shared" si="2"/>
        <v>4.7E-2</v>
      </c>
      <c r="K17">
        <v>2.641</v>
      </c>
      <c r="L17">
        <v>6.5</v>
      </c>
      <c r="M17">
        <v>5.7000000000000002E-2</v>
      </c>
      <c r="N17">
        <v>5.9829999999999997</v>
      </c>
      <c r="O17">
        <v>1E-3</v>
      </c>
    </row>
    <row r="18" spans="1:15" x14ac:dyDescent="0.25">
      <c r="A18">
        <v>6.5</v>
      </c>
      <c r="B18">
        <v>5.7000000000000002E-2</v>
      </c>
      <c r="C18">
        <v>2.641</v>
      </c>
      <c r="D18">
        <f t="shared" si="4"/>
        <v>5.7000000000000002E-2</v>
      </c>
      <c r="E18">
        <f t="shared" si="0"/>
        <v>2.641</v>
      </c>
      <c r="F18">
        <f t="shared" si="3"/>
        <v>5.9813544456871055</v>
      </c>
      <c r="G18">
        <f t="shared" si="1"/>
        <v>5.1941250000000008E-4</v>
      </c>
      <c r="H18">
        <f t="shared" si="2"/>
        <v>5.7000000000000002E-2</v>
      </c>
      <c r="K18">
        <v>3.16</v>
      </c>
      <c r="L18">
        <v>7</v>
      </c>
      <c r="M18">
        <v>6.6000000000000003E-2</v>
      </c>
      <c r="N18">
        <v>7.1589999999999998</v>
      </c>
      <c r="O18">
        <v>1E-3</v>
      </c>
    </row>
    <row r="19" spans="1:15" x14ac:dyDescent="0.25">
      <c r="A19">
        <v>7</v>
      </c>
      <c r="B19">
        <v>6.6000000000000003E-2</v>
      </c>
      <c r="C19">
        <v>3.16</v>
      </c>
      <c r="D19">
        <f t="shared" si="4"/>
        <v>6.6000000000000003E-2</v>
      </c>
      <c r="E19">
        <f t="shared" si="0"/>
        <v>3.16</v>
      </c>
      <c r="F19">
        <f t="shared" si="3"/>
        <v>7.156427404687598</v>
      </c>
      <c r="G19">
        <f t="shared" si="1"/>
        <v>6.0142500000000005E-4</v>
      </c>
      <c r="H19">
        <f t="shared" si="2"/>
        <v>6.5999999999999989E-2</v>
      </c>
      <c r="K19">
        <v>3.6579999999999999</v>
      </c>
      <c r="L19">
        <v>7.5</v>
      </c>
      <c r="M19">
        <v>7.4999999999999997E-2</v>
      </c>
      <c r="N19">
        <v>8.2880000000000003</v>
      </c>
      <c r="O19">
        <v>1E-3</v>
      </c>
    </row>
    <row r="20" spans="1:15" x14ac:dyDescent="0.25">
      <c r="A20">
        <v>7.5</v>
      </c>
      <c r="B20">
        <v>7.4999999999999997E-2</v>
      </c>
      <c r="C20">
        <v>3.6579999999999999</v>
      </c>
      <c r="D20">
        <f t="shared" si="4"/>
        <v>7.4999999999999997E-2</v>
      </c>
      <c r="E20">
        <f t="shared" si="0"/>
        <v>3.6579999999999999</v>
      </c>
      <c r="F20">
        <f t="shared" si="3"/>
        <v>8.2838304510833396</v>
      </c>
      <c r="G20">
        <f t="shared" si="1"/>
        <v>6.8343749999999991E-4</v>
      </c>
      <c r="H20">
        <f t="shared" si="2"/>
        <v>7.4999999999999983E-2</v>
      </c>
      <c r="K20">
        <v>4.1260000000000003</v>
      </c>
      <c r="L20">
        <v>8</v>
      </c>
      <c r="M20">
        <v>8.4000000000000005E-2</v>
      </c>
      <c r="N20">
        <v>9.3480000000000008</v>
      </c>
      <c r="O20">
        <v>1E-3</v>
      </c>
    </row>
    <row r="21" spans="1:15" x14ac:dyDescent="0.25">
      <c r="A21">
        <v>8</v>
      </c>
      <c r="B21">
        <v>8.4000000000000005E-2</v>
      </c>
      <c r="C21">
        <v>4.1260000000000003</v>
      </c>
      <c r="D21">
        <f t="shared" si="4"/>
        <v>8.4000000000000005E-2</v>
      </c>
      <c r="E21">
        <f t="shared" si="0"/>
        <v>4.1260000000000003</v>
      </c>
      <c r="F21">
        <f t="shared" si="3"/>
        <v>9.3431925589376448</v>
      </c>
      <c r="G21">
        <f t="shared" si="1"/>
        <v>7.6544999999999998E-4</v>
      </c>
      <c r="H21">
        <f t="shared" si="2"/>
        <v>8.3999999999999991E-2</v>
      </c>
      <c r="K21">
        <v>4.6180000000000003</v>
      </c>
      <c r="L21">
        <v>8.5</v>
      </c>
      <c r="M21">
        <v>9.2999999999999999E-2</v>
      </c>
      <c r="N21">
        <v>10.462999999999999</v>
      </c>
      <c r="O21">
        <v>1E-3</v>
      </c>
    </row>
    <row r="22" spans="1:15" x14ac:dyDescent="0.25">
      <c r="A22">
        <v>8.5</v>
      </c>
      <c r="B22">
        <v>9.2999999999999999E-2</v>
      </c>
      <c r="C22">
        <v>4.6180000000000003</v>
      </c>
      <c r="D22">
        <f t="shared" si="4"/>
        <v>9.2999999999999999E-2</v>
      </c>
      <c r="E22">
        <f t="shared" si="0"/>
        <v>4.6180000000000003</v>
      </c>
      <c r="F22">
        <f t="shared" si="3"/>
        <v>10.456800997046214</v>
      </c>
      <c r="G22">
        <f t="shared" si="1"/>
        <v>8.4746250000000006E-4</v>
      </c>
      <c r="H22">
        <f t="shared" si="2"/>
        <v>9.2999999999999999E-2</v>
      </c>
      <c r="K22">
        <v>5.0720000000000001</v>
      </c>
      <c r="L22">
        <v>9</v>
      </c>
      <c r="M22">
        <v>0.10199999999999999</v>
      </c>
      <c r="N22">
        <v>11.492000000000001</v>
      </c>
      <c r="O22">
        <v>1E-3</v>
      </c>
    </row>
    <row r="23" spans="1:15" x14ac:dyDescent="0.25">
      <c r="A23">
        <v>9</v>
      </c>
      <c r="B23">
        <v>0.10199999999999999</v>
      </c>
      <c r="C23">
        <v>5.0720000000000001</v>
      </c>
      <c r="D23">
        <f t="shared" si="4"/>
        <v>0.10199999999999999</v>
      </c>
      <c r="E23">
        <f t="shared" si="0"/>
        <v>5.0720000000000001</v>
      </c>
      <c r="F23">
        <f t="shared" si="3"/>
        <v>11.484266469200145</v>
      </c>
      <c r="G23">
        <f t="shared" si="1"/>
        <v>9.2947500000000003E-4</v>
      </c>
      <c r="H23">
        <f t="shared" si="2"/>
        <v>0.10199999999999999</v>
      </c>
      <c r="K23">
        <v>5.6</v>
      </c>
      <c r="L23">
        <v>9.5</v>
      </c>
      <c r="M23">
        <v>0.112</v>
      </c>
      <c r="N23">
        <v>12.686</v>
      </c>
      <c r="O23">
        <v>1E-3</v>
      </c>
    </row>
    <row r="24" spans="1:15" x14ac:dyDescent="0.25">
      <c r="A24">
        <v>9.5</v>
      </c>
      <c r="B24">
        <v>0.112</v>
      </c>
      <c r="C24">
        <v>5.6</v>
      </c>
      <c r="D24">
        <f t="shared" si="4"/>
        <v>0.112</v>
      </c>
      <c r="E24">
        <f t="shared" si="0"/>
        <v>5.6</v>
      </c>
      <c r="F24">
        <f t="shared" si="3"/>
        <v>12.679120546730331</v>
      </c>
      <c r="G24">
        <f t="shared" si="1"/>
        <v>1.0206000000000002E-3</v>
      </c>
      <c r="H24">
        <f t="shared" si="2"/>
        <v>0.11200000000000002</v>
      </c>
      <c r="K24">
        <v>6.0529999999999999</v>
      </c>
      <c r="L24">
        <v>10</v>
      </c>
      <c r="M24">
        <v>0.121</v>
      </c>
      <c r="N24">
        <v>13.712999999999999</v>
      </c>
      <c r="O24">
        <v>1E-3</v>
      </c>
    </row>
    <row r="25" spans="1:15" x14ac:dyDescent="0.25">
      <c r="A25">
        <v>10</v>
      </c>
      <c r="B25">
        <v>0.121</v>
      </c>
      <c r="C25">
        <v>6.0529999999999999</v>
      </c>
      <c r="D25">
        <f t="shared" si="4"/>
        <v>0.121</v>
      </c>
      <c r="E25">
        <f t="shared" si="0"/>
        <v>6.0529999999999999</v>
      </c>
      <c r="F25">
        <f t="shared" si="3"/>
        <v>13.704128889778682</v>
      </c>
      <c r="G25">
        <f t="shared" si="1"/>
        <v>1.1026124999999999E-3</v>
      </c>
      <c r="H25">
        <f t="shared" si="2"/>
        <v>0.12099999999999997</v>
      </c>
      <c r="K25">
        <v>6.5620000000000003</v>
      </c>
      <c r="L25">
        <v>10.5</v>
      </c>
      <c r="M25">
        <v>0.13</v>
      </c>
      <c r="N25">
        <v>14.866</v>
      </c>
      <c r="O25">
        <v>1E-3</v>
      </c>
    </row>
    <row r="26" spans="1:15" x14ac:dyDescent="0.25">
      <c r="A26">
        <v>10.5</v>
      </c>
      <c r="B26">
        <v>0.13</v>
      </c>
      <c r="C26">
        <v>6.5620000000000003</v>
      </c>
      <c r="D26">
        <f t="shared" si="4"/>
        <v>0.13</v>
      </c>
      <c r="E26">
        <f t="shared" si="0"/>
        <v>6.5620000000000003</v>
      </c>
      <c r="F26">
        <f t="shared" si="3"/>
        <v>14.855829506938033</v>
      </c>
      <c r="G26">
        <f t="shared" si="1"/>
        <v>1.1846250000000001E-3</v>
      </c>
      <c r="H26">
        <f t="shared" si="2"/>
        <v>0.13</v>
      </c>
      <c r="K26">
        <v>7.0549999999999997</v>
      </c>
      <c r="L26">
        <v>11</v>
      </c>
      <c r="M26">
        <v>0.13900000000000001</v>
      </c>
      <c r="N26">
        <v>15.983000000000001</v>
      </c>
      <c r="O26">
        <v>1E-3</v>
      </c>
    </row>
    <row r="27" spans="1:15" x14ac:dyDescent="0.25">
      <c r="A27">
        <v>11</v>
      </c>
      <c r="B27">
        <v>0.13900000000000001</v>
      </c>
      <c r="C27">
        <v>7.0549999999999997</v>
      </c>
      <c r="D27">
        <f t="shared" si="4"/>
        <v>0.13900000000000001</v>
      </c>
      <c r="E27">
        <f t="shared" si="0"/>
        <v>7.0549999999999997</v>
      </c>
      <c r="F27">
        <f t="shared" si="3"/>
        <v>15.971212260213454</v>
      </c>
      <c r="G27">
        <f t="shared" si="1"/>
        <v>1.2666375000000001E-3</v>
      </c>
      <c r="H27">
        <f t="shared" si="2"/>
        <v>0.13900000000000001</v>
      </c>
      <c r="K27">
        <v>7.5359999999999996</v>
      </c>
      <c r="L27">
        <v>11.5</v>
      </c>
      <c r="M27">
        <v>0.14799999999999999</v>
      </c>
      <c r="N27">
        <v>17.071999999999999</v>
      </c>
      <c r="O27">
        <v>1E-3</v>
      </c>
    </row>
    <row r="28" spans="1:15" x14ac:dyDescent="0.25">
      <c r="A28">
        <v>11.5</v>
      </c>
      <c r="B28">
        <v>0.14799999999999999</v>
      </c>
      <c r="C28">
        <v>7.5359999999999996</v>
      </c>
      <c r="D28">
        <f t="shared" si="4"/>
        <v>0.14799999999999999</v>
      </c>
      <c r="E28">
        <f t="shared" si="0"/>
        <v>7.5359999999999996</v>
      </c>
      <c r="F28">
        <f t="shared" si="3"/>
        <v>17.059338994500962</v>
      </c>
      <c r="G28">
        <f t="shared" si="1"/>
        <v>1.3486499999999998E-3</v>
      </c>
      <c r="H28">
        <f t="shared" si="2"/>
        <v>0.14799999999999996</v>
      </c>
      <c r="K28">
        <v>7.99</v>
      </c>
      <c r="L28">
        <v>12</v>
      </c>
      <c r="M28">
        <v>0.157</v>
      </c>
      <c r="N28">
        <v>18.103000000000002</v>
      </c>
      <c r="O28">
        <v>1E-3</v>
      </c>
    </row>
    <row r="29" spans="1:15" x14ac:dyDescent="0.25">
      <c r="A29">
        <v>12</v>
      </c>
      <c r="B29">
        <v>0.157</v>
      </c>
      <c r="C29">
        <v>7.99</v>
      </c>
      <c r="D29">
        <f t="shared" si="4"/>
        <v>0.157</v>
      </c>
      <c r="E29">
        <f t="shared" si="0"/>
        <v>7.99</v>
      </c>
      <c r="F29">
        <f t="shared" si="3"/>
        <v>18.086261182694418</v>
      </c>
      <c r="G29">
        <f t="shared" si="1"/>
        <v>1.4306625E-3</v>
      </c>
      <c r="H29">
        <f t="shared" si="2"/>
        <v>0.15699999999999997</v>
      </c>
      <c r="K29">
        <v>8.5730000000000004</v>
      </c>
      <c r="L29">
        <v>12.5</v>
      </c>
      <c r="M29">
        <v>0.16700000000000001</v>
      </c>
      <c r="N29">
        <v>19.422000000000001</v>
      </c>
      <c r="O29">
        <v>2E-3</v>
      </c>
    </row>
    <row r="30" spans="1:15" x14ac:dyDescent="0.25">
      <c r="A30">
        <v>12.5</v>
      </c>
      <c r="B30">
        <v>0.16700000000000001</v>
      </c>
      <c r="C30">
        <v>8.5730000000000004</v>
      </c>
      <c r="D30">
        <f t="shared" si="4"/>
        <v>0.16700000000000001</v>
      </c>
      <c r="E30">
        <f t="shared" si="0"/>
        <v>8.5730000000000004</v>
      </c>
      <c r="F30">
        <f t="shared" si="3"/>
        <v>19.405003131663054</v>
      </c>
      <c r="G30">
        <f t="shared" si="1"/>
        <v>1.5217875000000001E-3</v>
      </c>
      <c r="H30">
        <f t="shared" si="2"/>
        <v>0.16699999999999998</v>
      </c>
      <c r="K30">
        <v>9.0269999999999992</v>
      </c>
      <c r="L30">
        <v>13</v>
      </c>
      <c r="M30">
        <v>0.17599999999999999</v>
      </c>
      <c r="N30">
        <v>20.45</v>
      </c>
      <c r="O30">
        <v>2E-3</v>
      </c>
    </row>
    <row r="31" spans="1:15" x14ac:dyDescent="0.25">
      <c r="A31">
        <v>13</v>
      </c>
      <c r="B31">
        <v>0.17599999999999999</v>
      </c>
      <c r="C31">
        <v>9.0269999999999992</v>
      </c>
      <c r="D31">
        <f t="shared" si="4"/>
        <v>0.17599999999999999</v>
      </c>
      <c r="E31">
        <f t="shared" si="0"/>
        <v>9.0269999999999992</v>
      </c>
      <c r="F31">
        <f t="shared" si="3"/>
        <v>20.431751642394822</v>
      </c>
      <c r="G31">
        <f t="shared" si="1"/>
        <v>1.6038000000000003E-3</v>
      </c>
      <c r="H31">
        <f t="shared" si="2"/>
        <v>0.17599999999999999</v>
      </c>
      <c r="K31">
        <v>9.5540000000000003</v>
      </c>
      <c r="L31">
        <v>13.5</v>
      </c>
      <c r="M31">
        <v>0.185</v>
      </c>
      <c r="N31">
        <v>21.646000000000001</v>
      </c>
      <c r="O31">
        <v>2E-3</v>
      </c>
    </row>
    <row r="32" spans="1:15" x14ac:dyDescent="0.25">
      <c r="A32">
        <v>13.5</v>
      </c>
      <c r="B32">
        <v>0.185</v>
      </c>
      <c r="C32">
        <v>9.5540000000000003</v>
      </c>
      <c r="D32">
        <f t="shared" si="4"/>
        <v>0.185</v>
      </c>
      <c r="E32">
        <f t="shared" si="0"/>
        <v>9.5540000000000003</v>
      </c>
      <c r="F32">
        <f t="shared" si="3"/>
        <v>21.623646037039354</v>
      </c>
      <c r="G32">
        <f t="shared" si="1"/>
        <v>1.6858124999999998E-3</v>
      </c>
      <c r="H32">
        <f t="shared" si="2"/>
        <v>0.18499999999999997</v>
      </c>
      <c r="K32">
        <v>9.9670000000000005</v>
      </c>
      <c r="L32">
        <v>14</v>
      </c>
      <c r="M32">
        <v>0.19400000000000001</v>
      </c>
      <c r="N32">
        <v>22.581</v>
      </c>
      <c r="O32">
        <v>2E-3</v>
      </c>
    </row>
    <row r="33" spans="1:15" x14ac:dyDescent="0.25">
      <c r="A33">
        <v>14</v>
      </c>
      <c r="B33">
        <v>0.19400000000000001</v>
      </c>
      <c r="C33">
        <v>9.9670000000000005</v>
      </c>
      <c r="D33">
        <f t="shared" si="4"/>
        <v>0.19400000000000001</v>
      </c>
      <c r="E33">
        <f t="shared" si="0"/>
        <v>9.9670000000000005</v>
      </c>
      <c r="F33">
        <f t="shared" si="3"/>
        <v>22.557446530167592</v>
      </c>
      <c r="G33">
        <f t="shared" si="1"/>
        <v>1.7678250000000004E-3</v>
      </c>
      <c r="H33">
        <f t="shared" si="2"/>
        <v>0.19400000000000001</v>
      </c>
      <c r="K33">
        <v>10.461</v>
      </c>
      <c r="L33">
        <v>14.5</v>
      </c>
      <c r="M33">
        <v>0.20300000000000001</v>
      </c>
      <c r="N33">
        <v>23.7</v>
      </c>
      <c r="O33">
        <v>2E-3</v>
      </c>
    </row>
    <row r="34" spans="1:15" x14ac:dyDescent="0.25">
      <c r="A34">
        <v>14.5</v>
      </c>
      <c r="B34">
        <v>0.20300000000000001</v>
      </c>
      <c r="C34">
        <v>10.461</v>
      </c>
      <c r="D34">
        <f t="shared" si="4"/>
        <v>0.20300000000000001</v>
      </c>
      <c r="E34">
        <f t="shared" si="0"/>
        <v>10.461</v>
      </c>
      <c r="F34">
        <f t="shared" si="3"/>
        <v>23.674495629379507</v>
      </c>
      <c r="G34" s="6">
        <f t="shared" si="1"/>
        <v>1.8498375E-3</v>
      </c>
      <c r="H34" s="6">
        <f t="shared" si="2"/>
        <v>0.20299999999999999</v>
      </c>
      <c r="K34">
        <v>11.125999999999999</v>
      </c>
      <c r="L34">
        <v>15</v>
      </c>
      <c r="M34">
        <v>0.21199999999999999</v>
      </c>
      <c r="N34">
        <v>25.207000000000001</v>
      </c>
      <c r="O34">
        <v>2E-3</v>
      </c>
    </row>
    <row r="35" spans="1:15" x14ac:dyDescent="0.25">
      <c r="A35">
        <v>15</v>
      </c>
      <c r="B35">
        <v>0.21199999999999999</v>
      </c>
      <c r="C35">
        <v>11.125999999999999</v>
      </c>
      <c r="D35">
        <f t="shared" si="4"/>
        <v>0.21199999999999999</v>
      </c>
      <c r="E35">
        <f t="shared" si="0"/>
        <v>11.125999999999999</v>
      </c>
      <c r="F35">
        <f t="shared" si="3"/>
        <v>25.178445134965564</v>
      </c>
      <c r="G35">
        <f t="shared" si="1"/>
        <v>1.9318500000000001E-3</v>
      </c>
      <c r="H35">
        <f t="shared" si="2"/>
        <v>0.21199999999999999</v>
      </c>
      <c r="K35">
        <v>11.499000000000001</v>
      </c>
      <c r="L35">
        <v>15.5</v>
      </c>
      <c r="M35">
        <v>0.222</v>
      </c>
      <c r="N35">
        <v>26.050999999999998</v>
      </c>
      <c r="O35">
        <v>2E-3</v>
      </c>
    </row>
    <row r="36" spans="1:15" x14ac:dyDescent="0.25">
      <c r="A36">
        <v>15.5</v>
      </c>
      <c r="B36">
        <v>0.222</v>
      </c>
      <c r="C36">
        <v>11.499000000000001</v>
      </c>
      <c r="D36">
        <f t="shared" si="4"/>
        <v>0.222</v>
      </c>
      <c r="E36">
        <f t="shared" si="0"/>
        <v>11.499000000000001</v>
      </c>
      <c r="F36">
        <f t="shared" si="3"/>
        <v>26.021395781633874</v>
      </c>
      <c r="G36">
        <f t="shared" si="1"/>
        <v>2.0229750000000002E-3</v>
      </c>
      <c r="H36">
        <f t="shared" si="2"/>
        <v>0.222</v>
      </c>
      <c r="K36">
        <v>11.992000000000001</v>
      </c>
      <c r="L36">
        <v>16</v>
      </c>
      <c r="M36">
        <v>0.23100000000000001</v>
      </c>
      <c r="N36">
        <v>27.169</v>
      </c>
      <c r="O36">
        <v>2E-3</v>
      </c>
    </row>
    <row r="37" spans="1:15" x14ac:dyDescent="0.25">
      <c r="A37">
        <v>16</v>
      </c>
      <c r="B37">
        <v>0.23100000000000001</v>
      </c>
      <c r="C37">
        <v>11.992000000000001</v>
      </c>
      <c r="D37">
        <f t="shared" si="4"/>
        <v>0.23100000000000001</v>
      </c>
      <c r="E37">
        <f t="shared" si="0"/>
        <v>11.992000000000001</v>
      </c>
      <c r="F37">
        <f t="shared" si="3"/>
        <v>27.135948645042873</v>
      </c>
      <c r="G37">
        <f t="shared" si="1"/>
        <v>2.1049875000000006E-3</v>
      </c>
      <c r="H37">
        <f t="shared" si="2"/>
        <v>0.23100000000000004</v>
      </c>
      <c r="K37">
        <v>12.509</v>
      </c>
      <c r="L37">
        <v>16.5</v>
      </c>
      <c r="M37">
        <v>0.24</v>
      </c>
      <c r="N37">
        <v>28.34</v>
      </c>
      <c r="O37">
        <v>2E-3</v>
      </c>
    </row>
    <row r="38" spans="1:15" x14ac:dyDescent="0.25">
      <c r="A38">
        <v>16.5</v>
      </c>
      <c r="B38">
        <v>0.24</v>
      </c>
      <c r="C38">
        <v>12.509</v>
      </c>
      <c r="D38">
        <f t="shared" si="4"/>
        <v>0.24</v>
      </c>
      <c r="E38">
        <f t="shared" si="0"/>
        <v>12.509</v>
      </c>
      <c r="F38">
        <f t="shared" si="3"/>
        <v>28.304736703279868</v>
      </c>
      <c r="G38">
        <f t="shared" si="1"/>
        <v>2.1870000000000001E-3</v>
      </c>
      <c r="H38">
        <f t="shared" si="2"/>
        <v>0.23999999999999996</v>
      </c>
      <c r="K38">
        <v>13.012</v>
      </c>
      <c r="L38">
        <v>17</v>
      </c>
      <c r="M38">
        <v>0.249</v>
      </c>
      <c r="N38">
        <v>29.481000000000002</v>
      </c>
      <c r="O38">
        <v>2E-3</v>
      </c>
    </row>
    <row r="39" spans="1:15" x14ac:dyDescent="0.25">
      <c r="A39">
        <v>17</v>
      </c>
      <c r="B39">
        <v>0.249</v>
      </c>
      <c r="C39">
        <v>13.012</v>
      </c>
      <c r="D39">
        <f t="shared" si="4"/>
        <v>0.249</v>
      </c>
      <c r="E39">
        <f t="shared" si="0"/>
        <v>13.012</v>
      </c>
      <c r="F39">
        <f t="shared" si="3"/>
        <v>29.441774560892711</v>
      </c>
      <c r="G39">
        <f t="shared" si="1"/>
        <v>2.2690125000000001E-3</v>
      </c>
      <c r="H39">
        <f t="shared" si="2"/>
        <v>0.24899999999999997</v>
      </c>
      <c r="K39">
        <v>13.487</v>
      </c>
      <c r="L39">
        <v>17.5</v>
      </c>
      <c r="M39">
        <v>0.25800000000000001</v>
      </c>
      <c r="N39">
        <v>30.556000000000001</v>
      </c>
      <c r="O39">
        <v>2E-3</v>
      </c>
    </row>
    <row r="40" spans="1:15" x14ac:dyDescent="0.25">
      <c r="A40">
        <v>17.5</v>
      </c>
      <c r="B40">
        <v>0.25800000000000001</v>
      </c>
      <c r="C40">
        <v>13.487</v>
      </c>
      <c r="D40">
        <f t="shared" si="4"/>
        <v>0.25800000000000001</v>
      </c>
      <c r="E40">
        <f t="shared" si="0"/>
        <v>13.487</v>
      </c>
      <c r="F40">
        <f t="shared" si="3"/>
        <v>30.515391832462019</v>
      </c>
      <c r="G40">
        <f t="shared" si="1"/>
        <v>2.3510250000000001E-3</v>
      </c>
      <c r="H40">
        <f t="shared" si="2"/>
        <v>0.25800000000000001</v>
      </c>
      <c r="K40">
        <v>13.957000000000001</v>
      </c>
      <c r="L40">
        <v>18</v>
      </c>
      <c r="M40">
        <v>0.26700000000000002</v>
      </c>
      <c r="N40">
        <v>31.620999999999999</v>
      </c>
      <c r="O40">
        <v>2E-3</v>
      </c>
    </row>
    <row r="41" spans="1:15" x14ac:dyDescent="0.25">
      <c r="A41">
        <v>18</v>
      </c>
      <c r="B41">
        <v>0.26700000000000002</v>
      </c>
      <c r="C41">
        <v>13.957000000000001</v>
      </c>
      <c r="D41">
        <f t="shared" si="4"/>
        <v>0.26700000000000002</v>
      </c>
      <c r="E41">
        <f t="shared" si="0"/>
        <v>13.957000000000001</v>
      </c>
      <c r="F41">
        <f t="shared" si="3"/>
        <v>31.577635000201916</v>
      </c>
      <c r="G41">
        <f t="shared" si="1"/>
        <v>2.4330375000000005E-3</v>
      </c>
      <c r="H41">
        <f t="shared" si="2"/>
        <v>0.26700000000000002</v>
      </c>
      <c r="K41">
        <v>14.542</v>
      </c>
      <c r="L41">
        <v>18.5</v>
      </c>
      <c r="M41">
        <v>0.27700000000000002</v>
      </c>
      <c r="N41">
        <v>32.945</v>
      </c>
      <c r="O41">
        <v>3.0000000000000001E-3</v>
      </c>
    </row>
    <row r="42" spans="1:15" x14ac:dyDescent="0.25">
      <c r="A42">
        <v>18.5</v>
      </c>
      <c r="B42">
        <v>0.27700000000000002</v>
      </c>
      <c r="C42">
        <v>14.542</v>
      </c>
      <c r="D42">
        <f t="shared" si="4"/>
        <v>0.27700000000000002</v>
      </c>
      <c r="E42">
        <f t="shared" si="0"/>
        <v>14.542</v>
      </c>
      <c r="F42">
        <f t="shared" si="3"/>
        <v>32.899864887774449</v>
      </c>
      <c r="G42">
        <f t="shared" si="1"/>
        <v>2.5241625000000005E-3</v>
      </c>
      <c r="H42">
        <f t="shared" si="2"/>
        <v>0.27700000000000002</v>
      </c>
      <c r="K42">
        <v>15.01</v>
      </c>
      <c r="L42">
        <v>19</v>
      </c>
      <c r="M42">
        <v>0.28599999999999998</v>
      </c>
      <c r="N42">
        <v>34.006</v>
      </c>
      <c r="O42">
        <v>3.0000000000000001E-3</v>
      </c>
    </row>
    <row r="43" spans="1:15" x14ac:dyDescent="0.25">
      <c r="A43">
        <v>19</v>
      </c>
      <c r="B43">
        <v>0.28599999999999998</v>
      </c>
      <c r="C43">
        <v>15.01</v>
      </c>
      <c r="D43">
        <f t="shared" si="4"/>
        <v>0.28599999999999998</v>
      </c>
      <c r="E43">
        <f t="shared" si="0"/>
        <v>15.01</v>
      </c>
      <c r="F43">
        <f t="shared" si="3"/>
        <v>33.957456381189218</v>
      </c>
      <c r="G43">
        <f t="shared" si="1"/>
        <v>2.6061750000000001E-3</v>
      </c>
      <c r="H43">
        <f t="shared" si="2"/>
        <v>0.28599999999999998</v>
      </c>
      <c r="K43">
        <v>15.541</v>
      </c>
      <c r="L43">
        <v>19.5</v>
      </c>
      <c r="M43">
        <v>0.29499999999999998</v>
      </c>
      <c r="N43">
        <v>35.21</v>
      </c>
      <c r="O43">
        <v>3.0000000000000001E-3</v>
      </c>
    </row>
    <row r="44" spans="1:15" x14ac:dyDescent="0.25">
      <c r="A44">
        <v>19.5</v>
      </c>
      <c r="B44">
        <v>0.29499999999999998</v>
      </c>
      <c r="C44">
        <v>15.541</v>
      </c>
      <c r="D44">
        <f t="shared" si="4"/>
        <v>0.29499999999999998</v>
      </c>
      <c r="E44">
        <f t="shared" si="0"/>
        <v>15.541</v>
      </c>
      <c r="F44">
        <f t="shared" si="3"/>
        <v>35.157514823086949</v>
      </c>
      <c r="G44">
        <f t="shared" si="1"/>
        <v>2.6881875E-3</v>
      </c>
      <c r="H44">
        <f t="shared" si="2"/>
        <v>0.29499999999999998</v>
      </c>
      <c r="K44">
        <v>16.065000000000001</v>
      </c>
      <c r="L44">
        <v>20</v>
      </c>
      <c r="M44">
        <v>0.30399999999999999</v>
      </c>
      <c r="N44">
        <v>36.396000000000001</v>
      </c>
      <c r="O44">
        <v>3.0000000000000001E-3</v>
      </c>
    </row>
    <row r="45" spans="1:15" x14ac:dyDescent="0.25">
      <c r="A45">
        <v>20</v>
      </c>
      <c r="B45">
        <v>0.30399999999999999</v>
      </c>
      <c r="C45">
        <v>16.065000000000001</v>
      </c>
      <c r="D45">
        <f t="shared" si="4"/>
        <v>0.30399999999999999</v>
      </c>
      <c r="E45">
        <f t="shared" si="0"/>
        <v>16.065000000000001</v>
      </c>
      <c r="F45">
        <f t="shared" si="3"/>
        <v>36.341675862079512</v>
      </c>
      <c r="G45">
        <f t="shared" si="1"/>
        <v>2.7702E-3</v>
      </c>
      <c r="H45">
        <f t="shared" si="2"/>
        <v>0.30399999999999994</v>
      </c>
      <c r="K45">
        <v>16.530999999999999</v>
      </c>
      <c r="L45">
        <v>20.5</v>
      </c>
      <c r="M45">
        <v>0.313</v>
      </c>
      <c r="N45">
        <v>37.451999999999998</v>
      </c>
      <c r="O45">
        <v>3.0000000000000001E-3</v>
      </c>
    </row>
    <row r="46" spans="1:15" x14ac:dyDescent="0.25">
      <c r="A46">
        <v>20.5</v>
      </c>
      <c r="B46">
        <v>0.313</v>
      </c>
      <c r="C46">
        <v>16.530999999999999</v>
      </c>
      <c r="D46">
        <f t="shared" si="4"/>
        <v>0.313</v>
      </c>
      <c r="E46">
        <f t="shared" si="0"/>
        <v>16.530999999999999</v>
      </c>
      <c r="F46">
        <f t="shared" si="3"/>
        <v>37.394576812933707</v>
      </c>
      <c r="G46">
        <f t="shared" si="1"/>
        <v>2.8522125000000004E-3</v>
      </c>
      <c r="H46">
        <f t="shared" si="2"/>
        <v>0.313</v>
      </c>
      <c r="K46">
        <v>17.077000000000002</v>
      </c>
      <c r="L46">
        <v>21</v>
      </c>
      <c r="M46">
        <v>0.32200000000000001</v>
      </c>
      <c r="N46">
        <v>38.688000000000002</v>
      </c>
      <c r="O46">
        <v>3.0000000000000001E-3</v>
      </c>
    </row>
    <row r="47" spans="1:15" x14ac:dyDescent="0.25">
      <c r="A47">
        <v>21</v>
      </c>
      <c r="B47">
        <v>0.32200000000000001</v>
      </c>
      <c r="C47">
        <v>17.077000000000002</v>
      </c>
      <c r="D47">
        <f t="shared" si="4"/>
        <v>0.32200000000000001</v>
      </c>
      <c r="E47">
        <f t="shared" si="0"/>
        <v>17.077000000000002</v>
      </c>
      <c r="F47">
        <f t="shared" si="3"/>
        <v>38.628390695319013</v>
      </c>
      <c r="G47">
        <f t="shared" si="1"/>
        <v>2.9342250000000004E-3</v>
      </c>
      <c r="H47">
        <f t="shared" si="2"/>
        <v>0.32200000000000001</v>
      </c>
      <c r="K47">
        <v>17.561</v>
      </c>
      <c r="L47">
        <v>21.5</v>
      </c>
      <c r="M47">
        <v>0.33200000000000002</v>
      </c>
      <c r="N47">
        <v>39.786000000000001</v>
      </c>
      <c r="O47">
        <v>3.0000000000000001E-3</v>
      </c>
    </row>
    <row r="48" spans="1:15" x14ac:dyDescent="0.25">
      <c r="A48">
        <v>21.5</v>
      </c>
      <c r="B48">
        <v>0.33200000000000002</v>
      </c>
      <c r="C48">
        <v>17.561</v>
      </c>
      <c r="D48">
        <f t="shared" si="4"/>
        <v>0.33200000000000002</v>
      </c>
      <c r="E48">
        <f t="shared" si="0"/>
        <v>17.561</v>
      </c>
      <c r="F48">
        <f t="shared" si="3"/>
        <v>39.721763604955711</v>
      </c>
      <c r="G48">
        <f t="shared" si="1"/>
        <v>3.02535E-3</v>
      </c>
      <c r="H48">
        <f t="shared" si="2"/>
        <v>0.33199999999999996</v>
      </c>
      <c r="K48">
        <v>18.018999999999998</v>
      </c>
      <c r="L48">
        <v>22</v>
      </c>
      <c r="M48">
        <v>0.34100000000000003</v>
      </c>
      <c r="N48">
        <v>40.823</v>
      </c>
      <c r="O48">
        <v>3.0000000000000001E-3</v>
      </c>
    </row>
    <row r="49" spans="1:15" x14ac:dyDescent="0.25">
      <c r="A49">
        <v>22</v>
      </c>
      <c r="B49">
        <v>0.34100000000000003</v>
      </c>
      <c r="C49">
        <v>18.018999999999998</v>
      </c>
      <c r="D49">
        <f t="shared" si="4"/>
        <v>0.34100000000000003</v>
      </c>
      <c r="E49">
        <f t="shared" si="0"/>
        <v>18.018999999999998</v>
      </c>
      <c r="F49">
        <f t="shared" si="3"/>
        <v>40.75642306839039</v>
      </c>
      <c r="G49">
        <f t="shared" si="1"/>
        <v>3.1073625000000004E-3</v>
      </c>
      <c r="H49">
        <f t="shared" si="2"/>
        <v>0.34100000000000003</v>
      </c>
      <c r="K49">
        <v>18.545000000000002</v>
      </c>
      <c r="L49">
        <v>22.5</v>
      </c>
      <c r="M49">
        <v>0.35</v>
      </c>
      <c r="N49">
        <v>42.015999999999998</v>
      </c>
      <c r="O49">
        <v>3.0000000000000001E-3</v>
      </c>
    </row>
    <row r="50" spans="1:15" x14ac:dyDescent="0.25">
      <c r="A50">
        <v>22.5</v>
      </c>
      <c r="B50">
        <v>0.35</v>
      </c>
      <c r="C50">
        <v>18.545000000000002</v>
      </c>
      <c r="D50">
        <f t="shared" si="4"/>
        <v>0.35</v>
      </c>
      <c r="E50">
        <f t="shared" si="0"/>
        <v>18.545000000000002</v>
      </c>
      <c r="F50">
        <f t="shared" si="3"/>
        <v>41.944843162395983</v>
      </c>
      <c r="G50">
        <f t="shared" si="1"/>
        <v>3.1893749999999999E-3</v>
      </c>
      <c r="H50">
        <f t="shared" si="2"/>
        <v>0.34999999999999992</v>
      </c>
      <c r="K50">
        <v>19.093</v>
      </c>
      <c r="L50">
        <v>23</v>
      </c>
      <c r="M50">
        <v>0.35899999999999999</v>
      </c>
      <c r="N50">
        <v>43.256</v>
      </c>
      <c r="O50">
        <v>3.0000000000000001E-3</v>
      </c>
    </row>
    <row r="51" spans="1:15" x14ac:dyDescent="0.25">
      <c r="A51">
        <v>23</v>
      </c>
      <c r="B51">
        <v>0.35899999999999999</v>
      </c>
      <c r="C51">
        <v>19.093</v>
      </c>
      <c r="D51">
        <f t="shared" si="4"/>
        <v>0.35899999999999999</v>
      </c>
      <c r="E51">
        <f t="shared" si="0"/>
        <v>19.093</v>
      </c>
      <c r="F51">
        <f t="shared" si="3"/>
        <v>43.182972562096396</v>
      </c>
      <c r="G51">
        <f t="shared" si="1"/>
        <v>3.2713875000000003E-3</v>
      </c>
      <c r="H51">
        <f t="shared" si="2"/>
        <v>0.35899999999999999</v>
      </c>
      <c r="K51">
        <v>19.593</v>
      </c>
      <c r="L51">
        <v>23.5</v>
      </c>
      <c r="M51">
        <v>0.36799999999999999</v>
      </c>
      <c r="N51">
        <v>44.389000000000003</v>
      </c>
      <c r="O51">
        <v>3.0000000000000001E-3</v>
      </c>
    </row>
    <row r="52" spans="1:15" x14ac:dyDescent="0.25">
      <c r="A52">
        <v>23.5</v>
      </c>
      <c r="B52">
        <v>0.36799999999999999</v>
      </c>
      <c r="C52">
        <v>19.593</v>
      </c>
      <c r="D52">
        <f t="shared" si="4"/>
        <v>0.36799999999999999</v>
      </c>
      <c r="E52">
        <f t="shared" si="0"/>
        <v>19.593</v>
      </c>
      <c r="F52">
        <f t="shared" si="3"/>
        <v>44.312493486238481</v>
      </c>
      <c r="G52">
        <f t="shared" si="1"/>
        <v>3.3534000000000003E-3</v>
      </c>
      <c r="H52">
        <f t="shared" si="2"/>
        <v>0.36799999999999999</v>
      </c>
      <c r="K52">
        <v>20.12</v>
      </c>
      <c r="L52">
        <v>24</v>
      </c>
      <c r="M52">
        <v>0.377</v>
      </c>
      <c r="N52">
        <v>45.582000000000001</v>
      </c>
      <c r="O52">
        <v>3.0000000000000001E-3</v>
      </c>
    </row>
    <row r="53" spans="1:15" x14ac:dyDescent="0.25">
      <c r="A53">
        <v>24</v>
      </c>
      <c r="B53">
        <v>0.377</v>
      </c>
      <c r="C53">
        <v>20.12</v>
      </c>
      <c r="D53">
        <f t="shared" si="4"/>
        <v>0.377</v>
      </c>
      <c r="E53">
        <f t="shared" si="0"/>
        <v>20.12</v>
      </c>
      <c r="F53">
        <f t="shared" si="3"/>
        <v>45.5030365066686</v>
      </c>
      <c r="G53">
        <f t="shared" si="1"/>
        <v>3.4354125000000003E-3</v>
      </c>
      <c r="H53">
        <f t="shared" si="2"/>
        <v>0.377</v>
      </c>
      <c r="K53">
        <v>20.587</v>
      </c>
      <c r="L53">
        <v>24.5</v>
      </c>
      <c r="M53">
        <v>0.38700000000000001</v>
      </c>
      <c r="N53">
        <v>46.640999999999998</v>
      </c>
      <c r="O53">
        <v>4.0000000000000001E-3</v>
      </c>
    </row>
    <row r="54" spans="1:15" x14ac:dyDescent="0.25">
      <c r="A54">
        <v>24.5</v>
      </c>
      <c r="B54">
        <v>0.38700000000000001</v>
      </c>
      <c r="C54">
        <v>20.587</v>
      </c>
      <c r="D54">
        <f t="shared" si="4"/>
        <v>0.38700000000000001</v>
      </c>
      <c r="E54">
        <f t="shared" si="0"/>
        <v>20.587</v>
      </c>
      <c r="F54">
        <f t="shared" si="3"/>
        <v>46.557698274249404</v>
      </c>
      <c r="G54">
        <f t="shared" si="1"/>
        <v>3.5265375000000003E-3</v>
      </c>
      <c r="H54">
        <f t="shared" si="2"/>
        <v>0.38700000000000001</v>
      </c>
      <c r="K54">
        <v>21.158999999999999</v>
      </c>
      <c r="L54">
        <v>25</v>
      </c>
      <c r="M54">
        <v>0.39600000000000002</v>
      </c>
      <c r="N54">
        <v>47.936999999999998</v>
      </c>
      <c r="O54">
        <v>4.0000000000000001E-3</v>
      </c>
    </row>
    <row r="55" spans="1:15" s="3" customFormat="1" x14ac:dyDescent="0.25">
      <c r="A55">
        <v>25</v>
      </c>
      <c r="B55">
        <v>0.39600000000000002</v>
      </c>
      <c r="C55">
        <v>21.158999999999999</v>
      </c>
      <c r="D55">
        <f t="shared" si="4"/>
        <v>0.39600000000000002</v>
      </c>
      <c r="E55" s="3">
        <f t="shared" si="0"/>
        <v>21.158999999999999</v>
      </c>
      <c r="F55" s="3">
        <f t="shared" si="3"/>
        <v>47.849927607291271</v>
      </c>
      <c r="G55" s="3">
        <f t="shared" si="1"/>
        <v>3.6085500000000007E-3</v>
      </c>
      <c r="H55">
        <f t="shared" si="2"/>
        <v>0.39600000000000007</v>
      </c>
      <c r="K55" s="3">
        <v>21.664000000000001</v>
      </c>
      <c r="L55" s="3">
        <v>25.5</v>
      </c>
      <c r="M55" s="3">
        <v>0.40500000000000003</v>
      </c>
      <c r="N55" s="3">
        <v>49.082000000000001</v>
      </c>
      <c r="O55" s="3">
        <v>4.0000000000000001E-3</v>
      </c>
    </row>
    <row r="56" spans="1:15" x14ac:dyDescent="0.25">
      <c r="A56" s="3">
        <v>25.5</v>
      </c>
      <c r="B56" s="3">
        <v>0.40500000000000003</v>
      </c>
      <c r="C56" s="3">
        <v>21.664000000000001</v>
      </c>
      <c r="D56">
        <f t="shared" si="4"/>
        <v>0.40500000000000003</v>
      </c>
      <c r="E56">
        <f t="shared" si="0"/>
        <v>21.664000000000001</v>
      </c>
      <c r="F56">
        <f t="shared" si="3"/>
        <v>48.990600974158355</v>
      </c>
      <c r="G56">
        <f t="shared" si="1"/>
        <v>3.6905625000000003E-3</v>
      </c>
      <c r="H56">
        <f t="shared" si="2"/>
        <v>0.40499999999999997</v>
      </c>
      <c r="K56">
        <v>22.181000000000001</v>
      </c>
      <c r="L56">
        <v>26</v>
      </c>
      <c r="M56">
        <v>0.41399999999999998</v>
      </c>
      <c r="N56">
        <v>50.253</v>
      </c>
      <c r="O56">
        <v>4.0000000000000001E-3</v>
      </c>
    </row>
    <row r="57" spans="1:15" x14ac:dyDescent="0.25">
      <c r="A57">
        <v>26</v>
      </c>
      <c r="B57">
        <v>0.41399999999999998</v>
      </c>
      <c r="C57">
        <v>22.181000000000001</v>
      </c>
      <c r="D57">
        <f t="shared" si="4"/>
        <v>0.41399999999999998</v>
      </c>
      <c r="E57">
        <f t="shared" si="0"/>
        <v>22.181000000000001</v>
      </c>
      <c r="F57">
        <f t="shared" si="3"/>
        <v>50.158377464495636</v>
      </c>
      <c r="G57">
        <f t="shared" si="1"/>
        <v>3.7725750000000002E-3</v>
      </c>
      <c r="H57">
        <f t="shared" si="2"/>
        <v>0.41399999999999998</v>
      </c>
      <c r="K57">
        <v>22.600999999999999</v>
      </c>
      <c r="L57">
        <v>26.5</v>
      </c>
      <c r="M57">
        <v>0.42299999999999999</v>
      </c>
      <c r="N57">
        <v>51.204999999999998</v>
      </c>
      <c r="O57">
        <v>4.0000000000000001E-3</v>
      </c>
    </row>
    <row r="58" spans="1:15" x14ac:dyDescent="0.25">
      <c r="A58">
        <v>26.5</v>
      </c>
      <c r="B58">
        <v>0.42299999999999999</v>
      </c>
      <c r="C58">
        <v>22.600999999999999</v>
      </c>
      <c r="D58">
        <f t="shared" si="4"/>
        <v>0.42299999999999999</v>
      </c>
      <c r="E58">
        <f t="shared" si="0"/>
        <v>22.600999999999999</v>
      </c>
      <c r="F58">
        <f t="shared" si="3"/>
        <v>51.106779464566323</v>
      </c>
      <c r="G58">
        <f t="shared" si="1"/>
        <v>3.8545875000000002E-3</v>
      </c>
      <c r="H58">
        <f t="shared" si="2"/>
        <v>0.42299999999999999</v>
      </c>
      <c r="K58">
        <v>23.1</v>
      </c>
      <c r="L58">
        <v>27</v>
      </c>
      <c r="M58">
        <v>0.432</v>
      </c>
      <c r="N58">
        <v>52.334000000000003</v>
      </c>
      <c r="O58">
        <v>4.0000000000000001E-3</v>
      </c>
    </row>
    <row r="59" spans="1:15" x14ac:dyDescent="0.25">
      <c r="A59">
        <v>27</v>
      </c>
      <c r="B59">
        <v>0.432</v>
      </c>
      <c r="C59">
        <v>23.1</v>
      </c>
      <c r="D59">
        <f t="shared" si="4"/>
        <v>0.432</v>
      </c>
      <c r="E59">
        <f t="shared" si="0"/>
        <v>23.1</v>
      </c>
      <c r="F59">
        <f t="shared" si="3"/>
        <v>52.233797924528524</v>
      </c>
      <c r="G59">
        <f t="shared" si="1"/>
        <v>3.936600000000001E-3</v>
      </c>
      <c r="H59">
        <f t="shared" si="2"/>
        <v>0.43200000000000005</v>
      </c>
      <c r="K59">
        <v>23.67</v>
      </c>
      <c r="L59">
        <v>27.5</v>
      </c>
      <c r="M59">
        <v>0.442</v>
      </c>
      <c r="N59">
        <v>53.625</v>
      </c>
      <c r="O59">
        <v>4.0000000000000001E-3</v>
      </c>
    </row>
    <row r="60" spans="1:15" x14ac:dyDescent="0.25">
      <c r="A60">
        <v>27.5</v>
      </c>
      <c r="B60">
        <v>0.442</v>
      </c>
      <c r="C60">
        <v>23.67</v>
      </c>
      <c r="D60">
        <f t="shared" si="4"/>
        <v>0.442</v>
      </c>
      <c r="E60">
        <f t="shared" si="0"/>
        <v>23.67</v>
      </c>
      <c r="F60">
        <f t="shared" si="3"/>
        <v>53.521183663066275</v>
      </c>
      <c r="G60">
        <f t="shared" si="1"/>
        <v>4.0277250000000002E-3</v>
      </c>
      <c r="H60">
        <f t="shared" si="2"/>
        <v>0.442</v>
      </c>
      <c r="K60">
        <v>24.084</v>
      </c>
      <c r="L60">
        <v>28</v>
      </c>
      <c r="M60">
        <v>0.45100000000000001</v>
      </c>
      <c r="N60">
        <v>54.564999999999998</v>
      </c>
      <c r="O60">
        <v>4.0000000000000001E-3</v>
      </c>
    </row>
    <row r="61" spans="1:15" x14ac:dyDescent="0.25">
      <c r="A61">
        <v>28</v>
      </c>
      <c r="B61">
        <v>0.45100000000000001</v>
      </c>
      <c r="C61">
        <v>24.084</v>
      </c>
      <c r="D61">
        <f t="shared" si="4"/>
        <v>0.45100000000000001</v>
      </c>
      <c r="E61">
        <f t="shared" si="0"/>
        <v>24.084</v>
      </c>
      <c r="F61">
        <f t="shared" si="3"/>
        <v>54.455956828813598</v>
      </c>
      <c r="G61">
        <f t="shared" si="1"/>
        <v>4.1097375000000002E-3</v>
      </c>
      <c r="H61">
        <f t="shared" si="2"/>
        <v>0.45099999999999996</v>
      </c>
      <c r="K61">
        <v>24.582000000000001</v>
      </c>
      <c r="L61">
        <v>28.5</v>
      </c>
      <c r="M61">
        <v>0.46</v>
      </c>
      <c r="N61">
        <v>55.692</v>
      </c>
      <c r="O61">
        <v>4.0000000000000001E-3</v>
      </c>
    </row>
    <row r="62" spans="1:15" x14ac:dyDescent="0.25">
      <c r="A62">
        <v>28.5</v>
      </c>
      <c r="B62">
        <v>0.46</v>
      </c>
      <c r="C62">
        <v>24.582000000000001</v>
      </c>
      <c r="D62">
        <f t="shared" si="4"/>
        <v>0.46</v>
      </c>
      <c r="E62">
        <f t="shared" si="0"/>
        <v>24.582000000000001</v>
      </c>
      <c r="F62">
        <f t="shared" si="3"/>
        <v>55.580644220935255</v>
      </c>
      <c r="G62">
        <f t="shared" si="1"/>
        <v>4.191750000000001E-3</v>
      </c>
      <c r="H62">
        <f t="shared" si="2"/>
        <v>0.46</v>
      </c>
      <c r="K62">
        <v>25.154</v>
      </c>
      <c r="L62">
        <v>29</v>
      </c>
      <c r="M62">
        <v>0.46899999999999997</v>
      </c>
      <c r="N62">
        <v>56.988</v>
      </c>
      <c r="O62">
        <v>4.0000000000000001E-3</v>
      </c>
    </row>
    <row r="63" spans="1:15" x14ac:dyDescent="0.25">
      <c r="A63">
        <v>29</v>
      </c>
      <c r="B63">
        <v>0.46899999999999997</v>
      </c>
      <c r="C63">
        <v>25.154</v>
      </c>
      <c r="D63">
        <f t="shared" si="4"/>
        <v>0.46899999999999997</v>
      </c>
      <c r="E63">
        <f t="shared" si="0"/>
        <v>25.154</v>
      </c>
      <c r="F63">
        <f t="shared" si="3"/>
        <v>56.872624460638676</v>
      </c>
      <c r="G63">
        <f t="shared" si="1"/>
        <v>4.2737625000000001E-3</v>
      </c>
      <c r="H63">
        <f t="shared" si="2"/>
        <v>0.46899999999999997</v>
      </c>
      <c r="K63">
        <v>25.643000000000001</v>
      </c>
      <c r="L63">
        <v>29.5</v>
      </c>
      <c r="M63">
        <v>0.47799999999999998</v>
      </c>
      <c r="N63">
        <v>58.095999999999997</v>
      </c>
      <c r="O63">
        <v>4.0000000000000001E-3</v>
      </c>
    </row>
    <row r="64" spans="1:15" x14ac:dyDescent="0.25">
      <c r="A64">
        <v>29.5</v>
      </c>
      <c r="B64">
        <v>0.47799999999999998</v>
      </c>
      <c r="C64">
        <v>25.643000000000001</v>
      </c>
      <c r="D64">
        <f t="shared" si="4"/>
        <v>0.47799999999999998</v>
      </c>
      <c r="E64">
        <f t="shared" si="0"/>
        <v>25.643000000000001</v>
      </c>
      <c r="F64">
        <f t="shared" si="3"/>
        <v>57.976922814106352</v>
      </c>
      <c r="G64">
        <f t="shared" si="1"/>
        <v>4.3557750000000001E-3</v>
      </c>
      <c r="H64">
        <f t="shared" si="2"/>
        <v>0.47799999999999992</v>
      </c>
      <c r="K64">
        <v>26.106999999999999</v>
      </c>
      <c r="L64">
        <v>30</v>
      </c>
      <c r="M64">
        <v>0.48699999999999999</v>
      </c>
      <c r="N64">
        <v>59.146999999999998</v>
      </c>
      <c r="O64">
        <v>4.0000000000000001E-3</v>
      </c>
    </row>
    <row r="65" spans="1:15" x14ac:dyDescent="0.25">
      <c r="A65">
        <v>30</v>
      </c>
      <c r="B65">
        <v>0.48699999999999999</v>
      </c>
      <c r="C65">
        <v>26.106999999999999</v>
      </c>
      <c r="D65">
        <f t="shared" si="4"/>
        <v>0.48699999999999999</v>
      </c>
      <c r="E65">
        <f t="shared" si="0"/>
        <v>26.106999999999999</v>
      </c>
      <c r="F65">
        <f t="shared" si="3"/>
        <v>59.024684911105787</v>
      </c>
      <c r="G65">
        <f t="shared" si="1"/>
        <v>4.4377875000000001E-3</v>
      </c>
      <c r="H65">
        <f t="shared" si="2"/>
        <v>0.48699999999999993</v>
      </c>
      <c r="K65">
        <v>26.666</v>
      </c>
      <c r="L65">
        <v>30.5</v>
      </c>
      <c r="M65">
        <v>0.497</v>
      </c>
      <c r="N65">
        <v>60.412999999999997</v>
      </c>
      <c r="O65">
        <v>5.0000000000000001E-3</v>
      </c>
    </row>
    <row r="66" spans="1:15" x14ac:dyDescent="0.25">
      <c r="A66">
        <v>30.5</v>
      </c>
      <c r="B66">
        <v>0.497</v>
      </c>
      <c r="C66">
        <v>26.666</v>
      </c>
      <c r="D66">
        <f t="shared" si="4"/>
        <v>0.497</v>
      </c>
      <c r="E66">
        <f t="shared" si="0"/>
        <v>26.666</v>
      </c>
      <c r="F66">
        <f t="shared" si="3"/>
        <v>60.287073629462874</v>
      </c>
      <c r="G66">
        <f t="shared" si="1"/>
        <v>4.528912500000001E-3</v>
      </c>
      <c r="H66">
        <f t="shared" si="2"/>
        <v>0.497</v>
      </c>
      <c r="K66">
        <v>27.15</v>
      </c>
      <c r="L66">
        <v>31</v>
      </c>
      <c r="M66">
        <v>0.50600000000000001</v>
      </c>
      <c r="N66">
        <v>61.511000000000003</v>
      </c>
      <c r="O66">
        <v>5.0000000000000001E-3</v>
      </c>
    </row>
    <row r="67" spans="1:15" x14ac:dyDescent="0.25">
      <c r="A67">
        <v>31</v>
      </c>
      <c r="B67">
        <v>0.50600000000000001</v>
      </c>
      <c r="C67">
        <v>27.15</v>
      </c>
      <c r="D67">
        <f t="shared" si="4"/>
        <v>0.50600000000000001</v>
      </c>
      <c r="E67">
        <f t="shared" si="0"/>
        <v>27.15</v>
      </c>
      <c r="F67">
        <f t="shared" si="3"/>
        <v>61.380030501848928</v>
      </c>
      <c r="G67">
        <f t="shared" si="1"/>
        <v>4.6109250000000001E-3</v>
      </c>
      <c r="H67">
        <f t="shared" si="2"/>
        <v>0.50600000000000001</v>
      </c>
      <c r="K67">
        <v>27.669</v>
      </c>
      <c r="L67">
        <v>31.5</v>
      </c>
      <c r="M67">
        <v>0.51500000000000001</v>
      </c>
      <c r="N67">
        <v>62.686</v>
      </c>
      <c r="O67">
        <v>5.0000000000000001E-3</v>
      </c>
    </row>
    <row r="68" spans="1:15" x14ac:dyDescent="0.25">
      <c r="A68">
        <v>31.5</v>
      </c>
      <c r="B68">
        <v>0.51500000000000001</v>
      </c>
      <c r="C68">
        <v>27.669</v>
      </c>
      <c r="D68">
        <f t="shared" si="4"/>
        <v>0.51500000000000001</v>
      </c>
      <c r="E68">
        <f t="shared" si="0"/>
        <v>27.669</v>
      </c>
      <c r="F68">
        <f t="shared" si="3"/>
        <v>62.552105247988301</v>
      </c>
      <c r="G68">
        <f t="shared" si="1"/>
        <v>4.6929375000000001E-3</v>
      </c>
      <c r="H68">
        <f t="shared" si="2"/>
        <v>0.5149999999999999</v>
      </c>
      <c r="K68">
        <v>28.2</v>
      </c>
      <c r="L68">
        <v>32</v>
      </c>
      <c r="M68">
        <v>0.52400000000000002</v>
      </c>
      <c r="N68">
        <v>63.887999999999998</v>
      </c>
      <c r="O68">
        <v>5.0000000000000001E-3</v>
      </c>
    </row>
    <row r="69" spans="1:15" x14ac:dyDescent="0.25">
      <c r="A69">
        <v>32</v>
      </c>
      <c r="B69">
        <v>0.52400000000000002</v>
      </c>
      <c r="C69">
        <v>28.2</v>
      </c>
      <c r="D69">
        <f t="shared" si="4"/>
        <v>0.52400000000000002</v>
      </c>
      <c r="E69">
        <f t="shared" si="0"/>
        <v>28.2</v>
      </c>
      <c r="F69">
        <f t="shared" si="3"/>
        <v>63.751299461005409</v>
      </c>
      <c r="G69">
        <f t="shared" si="1"/>
        <v>4.7749500000000009E-3</v>
      </c>
      <c r="H69">
        <f t="shared" si="2"/>
        <v>0.52400000000000002</v>
      </c>
      <c r="K69">
        <v>28.718</v>
      </c>
      <c r="L69">
        <v>32.5</v>
      </c>
      <c r="M69">
        <v>0.53300000000000003</v>
      </c>
      <c r="N69">
        <v>65.063000000000002</v>
      </c>
      <c r="O69">
        <v>5.0000000000000001E-3</v>
      </c>
    </row>
    <row r="70" spans="1:15" x14ac:dyDescent="0.25">
      <c r="A70">
        <v>32.5</v>
      </c>
      <c r="B70">
        <v>0.53300000000000003</v>
      </c>
      <c r="C70">
        <v>28.718</v>
      </c>
      <c r="D70">
        <f t="shared" si="4"/>
        <v>0.53300000000000003</v>
      </c>
      <c r="E70">
        <f t="shared" si="0"/>
        <v>28.718</v>
      </c>
      <c r="F70">
        <f t="shared" si="3"/>
        <v>64.921097700860741</v>
      </c>
      <c r="G70">
        <f t="shared" si="1"/>
        <v>4.8569625000000009E-3</v>
      </c>
      <c r="H70">
        <f t="shared" si="2"/>
        <v>0.53300000000000003</v>
      </c>
      <c r="K70">
        <v>29.23</v>
      </c>
      <c r="L70">
        <v>33</v>
      </c>
      <c r="M70">
        <v>0.54200000000000004</v>
      </c>
      <c r="N70">
        <v>66.222999999999999</v>
      </c>
      <c r="O70">
        <v>5.0000000000000001E-3</v>
      </c>
    </row>
    <row r="71" spans="1:15" x14ac:dyDescent="0.25">
      <c r="A71">
        <v>33</v>
      </c>
      <c r="B71">
        <v>0.54200000000000004</v>
      </c>
      <c r="C71">
        <v>29.23</v>
      </c>
      <c r="D71">
        <f t="shared" si="4"/>
        <v>0.54200000000000004</v>
      </c>
      <c r="E71">
        <f t="shared" si="0"/>
        <v>29.23</v>
      </c>
      <c r="F71">
        <f t="shared" si="3"/>
        <v>66.077327982865071</v>
      </c>
      <c r="G71">
        <f t="shared" si="1"/>
        <v>4.9389750000000008E-3</v>
      </c>
      <c r="H71">
        <f t="shared" si="2"/>
        <v>0.54200000000000004</v>
      </c>
      <c r="K71">
        <v>29.695</v>
      </c>
      <c r="L71">
        <v>33.5</v>
      </c>
      <c r="M71">
        <v>0.55200000000000005</v>
      </c>
      <c r="N71">
        <v>67.275999999999996</v>
      </c>
      <c r="O71">
        <v>5.0000000000000001E-3</v>
      </c>
    </row>
    <row r="72" spans="1:15" x14ac:dyDescent="0.25">
      <c r="A72">
        <v>33.5</v>
      </c>
      <c r="B72">
        <v>0.55200000000000005</v>
      </c>
      <c r="C72">
        <v>29.695</v>
      </c>
      <c r="D72">
        <f t="shared" si="4"/>
        <v>0.55200000000000005</v>
      </c>
      <c r="E72">
        <f t="shared" ref="E72:E135" si="5">ABS(C72)</f>
        <v>29.695</v>
      </c>
      <c r="F72">
        <f t="shared" si="3"/>
        <v>67.127179806170844</v>
      </c>
      <c r="G72">
        <f t="shared" ref="G72:G135" si="6">6*D72*$C$3/$E$3^2</f>
        <v>5.0301000000000009E-3</v>
      </c>
      <c r="H72">
        <f t="shared" ref="H72:H135" si="7">(G72*$E$3^2)/(6*$C$3)</f>
        <v>0.55200000000000005</v>
      </c>
      <c r="K72">
        <v>30.247</v>
      </c>
      <c r="L72">
        <v>34</v>
      </c>
      <c r="M72">
        <v>0.56100000000000005</v>
      </c>
      <c r="N72">
        <v>68.527000000000001</v>
      </c>
      <c r="O72">
        <v>5.0000000000000001E-3</v>
      </c>
    </row>
    <row r="73" spans="1:15" x14ac:dyDescent="0.25">
      <c r="A73">
        <v>34</v>
      </c>
      <c r="B73">
        <v>0.56100000000000005</v>
      </c>
      <c r="C73">
        <v>30.247</v>
      </c>
      <c r="D73">
        <f t="shared" si="4"/>
        <v>0.56100000000000005</v>
      </c>
      <c r="E73">
        <f t="shared" si="5"/>
        <v>30.247</v>
      </c>
      <c r="F73">
        <f t="shared" ref="F73:F136" si="8">(3*E73*$E$3/(2*$B$3*$C$3^2))*(1+6*(D73/$E$3)^2-4*($C$3/$E$3)*(D73/$E$3))</f>
        <v>68.373833574986833</v>
      </c>
      <c r="G73">
        <f t="shared" si="6"/>
        <v>5.1121125000000009E-3</v>
      </c>
      <c r="H73">
        <f t="shared" si="7"/>
        <v>0.56100000000000005</v>
      </c>
      <c r="K73">
        <v>30.777000000000001</v>
      </c>
      <c r="L73">
        <v>34.5</v>
      </c>
      <c r="M73">
        <v>0.56999999999999995</v>
      </c>
      <c r="N73">
        <v>69.727000000000004</v>
      </c>
      <c r="O73">
        <v>5.0000000000000001E-3</v>
      </c>
    </row>
    <row r="74" spans="1:15" x14ac:dyDescent="0.25">
      <c r="A74">
        <v>34.5</v>
      </c>
      <c r="B74">
        <v>0.56999999999999995</v>
      </c>
      <c r="C74">
        <v>30.777000000000001</v>
      </c>
      <c r="D74">
        <f t="shared" si="4"/>
        <v>0.56999999999999995</v>
      </c>
      <c r="E74">
        <f t="shared" si="5"/>
        <v>30.777000000000001</v>
      </c>
      <c r="F74">
        <f t="shared" si="8"/>
        <v>69.570756401165838</v>
      </c>
      <c r="G74">
        <f t="shared" si="6"/>
        <v>5.1941250000000008E-3</v>
      </c>
      <c r="H74">
        <f t="shared" si="7"/>
        <v>0.56999999999999995</v>
      </c>
      <c r="K74">
        <v>31.219000000000001</v>
      </c>
      <c r="L74">
        <v>35</v>
      </c>
      <c r="M74">
        <v>0.57899999999999996</v>
      </c>
      <c r="N74">
        <v>70.727999999999994</v>
      </c>
      <c r="O74">
        <v>5.0000000000000001E-3</v>
      </c>
    </row>
    <row r="75" spans="1:15" x14ac:dyDescent="0.25">
      <c r="A75">
        <v>35</v>
      </c>
      <c r="B75">
        <v>0.57899999999999996</v>
      </c>
      <c r="C75">
        <v>31.219000000000001</v>
      </c>
      <c r="D75">
        <f t="shared" si="4"/>
        <v>0.57899999999999996</v>
      </c>
      <c r="E75">
        <f t="shared" si="5"/>
        <v>31.219000000000001</v>
      </c>
      <c r="F75">
        <f t="shared" si="8"/>
        <v>70.568763716152404</v>
      </c>
      <c r="G75">
        <f t="shared" si="6"/>
        <v>5.2761374999999999E-3</v>
      </c>
      <c r="H75">
        <f t="shared" si="7"/>
        <v>0.57899999999999996</v>
      </c>
      <c r="K75">
        <v>31.667999999999999</v>
      </c>
      <c r="L75">
        <v>35.5</v>
      </c>
      <c r="M75">
        <v>0.58799999999999997</v>
      </c>
      <c r="N75">
        <v>71.745000000000005</v>
      </c>
      <c r="O75">
        <v>5.0000000000000001E-3</v>
      </c>
    </row>
    <row r="76" spans="1:15" x14ac:dyDescent="0.25">
      <c r="A76">
        <v>35.5</v>
      </c>
      <c r="B76">
        <v>0.58799999999999997</v>
      </c>
      <c r="C76">
        <v>31.667999999999999</v>
      </c>
      <c r="D76">
        <f t="shared" si="4"/>
        <v>0.58799999999999997</v>
      </c>
      <c r="E76">
        <f t="shared" si="5"/>
        <v>31.667999999999999</v>
      </c>
      <c r="F76">
        <f t="shared" si="8"/>
        <v>71.58260562789782</v>
      </c>
      <c r="G76">
        <f t="shared" si="6"/>
        <v>5.358149999999999E-3</v>
      </c>
      <c r="H76">
        <f t="shared" si="7"/>
        <v>0.58799999999999986</v>
      </c>
      <c r="K76">
        <v>32.207999999999998</v>
      </c>
      <c r="L76">
        <v>36</v>
      </c>
      <c r="M76">
        <v>0.59699999999999998</v>
      </c>
      <c r="N76">
        <v>72.968999999999994</v>
      </c>
      <c r="O76">
        <v>5.0000000000000001E-3</v>
      </c>
    </row>
    <row r="77" spans="1:15" x14ac:dyDescent="0.25">
      <c r="A77">
        <v>36</v>
      </c>
      <c r="B77">
        <v>0.59699999999999998</v>
      </c>
      <c r="C77">
        <v>32.207999999999998</v>
      </c>
      <c r="D77">
        <f t="shared" ref="D77:D140" si="9">B77</f>
        <v>0.59699999999999998</v>
      </c>
      <c r="E77">
        <f t="shared" si="5"/>
        <v>32.207999999999998</v>
      </c>
      <c r="F77">
        <f t="shared" si="8"/>
        <v>72.802154754463587</v>
      </c>
      <c r="G77">
        <f t="shared" si="6"/>
        <v>5.4401624999999999E-3</v>
      </c>
      <c r="H77">
        <f t="shared" si="7"/>
        <v>0.59699999999999986</v>
      </c>
      <c r="K77">
        <v>32.753999999999998</v>
      </c>
      <c r="L77">
        <v>36.5</v>
      </c>
      <c r="M77">
        <v>0.60699999999999998</v>
      </c>
      <c r="N77">
        <v>74.206999999999994</v>
      </c>
      <c r="O77">
        <v>6.0000000000000001E-3</v>
      </c>
    </row>
    <row r="78" spans="1:15" x14ac:dyDescent="0.25">
      <c r="A78">
        <v>36.5</v>
      </c>
      <c r="B78">
        <v>0.60699999999999998</v>
      </c>
      <c r="C78">
        <v>32.753999999999998</v>
      </c>
      <c r="D78">
        <f t="shared" si="9"/>
        <v>0.60699999999999998</v>
      </c>
      <c r="E78">
        <f t="shared" si="5"/>
        <v>32.753999999999998</v>
      </c>
      <c r="F78">
        <f t="shared" si="8"/>
        <v>74.035161831636771</v>
      </c>
      <c r="G78">
        <f t="shared" si="6"/>
        <v>5.5312875000000008E-3</v>
      </c>
      <c r="H78">
        <f t="shared" si="7"/>
        <v>0.60699999999999998</v>
      </c>
      <c r="K78">
        <v>33.204000000000001</v>
      </c>
      <c r="L78">
        <v>37</v>
      </c>
      <c r="M78">
        <v>0.61599999999999999</v>
      </c>
      <c r="N78">
        <v>75.227000000000004</v>
      </c>
      <c r="O78">
        <v>6.0000000000000001E-3</v>
      </c>
    </row>
    <row r="79" spans="1:15" x14ac:dyDescent="0.25">
      <c r="A79">
        <v>37</v>
      </c>
      <c r="B79">
        <v>0.61599999999999999</v>
      </c>
      <c r="C79">
        <v>33.204000000000001</v>
      </c>
      <c r="D79">
        <f t="shared" si="9"/>
        <v>0.61599999999999999</v>
      </c>
      <c r="E79">
        <f t="shared" si="5"/>
        <v>33.204000000000001</v>
      </c>
      <c r="F79">
        <f t="shared" si="8"/>
        <v>75.051306700704473</v>
      </c>
      <c r="G79">
        <f t="shared" si="6"/>
        <v>5.6132999999999999E-3</v>
      </c>
      <c r="H79">
        <f t="shared" si="7"/>
        <v>0.61599999999999988</v>
      </c>
      <c r="K79">
        <v>33.670999999999999</v>
      </c>
      <c r="L79">
        <v>37.5</v>
      </c>
      <c r="M79">
        <v>0.625</v>
      </c>
      <c r="N79">
        <v>76.284000000000006</v>
      </c>
      <c r="O79">
        <v>6.0000000000000001E-3</v>
      </c>
    </row>
    <row r="80" spans="1:15" x14ac:dyDescent="0.25">
      <c r="A80">
        <v>37.5</v>
      </c>
      <c r="B80">
        <v>0.625</v>
      </c>
      <c r="C80">
        <v>33.670999999999999</v>
      </c>
      <c r="D80">
        <f t="shared" si="9"/>
        <v>0.625</v>
      </c>
      <c r="E80">
        <f t="shared" si="5"/>
        <v>33.670999999999999</v>
      </c>
      <c r="F80">
        <f t="shared" si="8"/>
        <v>76.105895332392436</v>
      </c>
      <c r="G80">
        <f t="shared" si="6"/>
        <v>5.6953125000000007E-3</v>
      </c>
      <c r="H80">
        <f t="shared" si="7"/>
        <v>0.625</v>
      </c>
      <c r="K80">
        <v>34.176000000000002</v>
      </c>
      <c r="L80">
        <v>38</v>
      </c>
      <c r="M80">
        <v>0.63400000000000001</v>
      </c>
      <c r="N80">
        <v>77.427999999999997</v>
      </c>
      <c r="O80">
        <v>6.0000000000000001E-3</v>
      </c>
    </row>
    <row r="81" spans="1:15" x14ac:dyDescent="0.25">
      <c r="A81">
        <v>38</v>
      </c>
      <c r="B81">
        <v>0.63400000000000001</v>
      </c>
      <c r="C81">
        <v>34.176000000000002</v>
      </c>
      <c r="D81">
        <f t="shared" si="9"/>
        <v>0.63400000000000001</v>
      </c>
      <c r="E81">
        <f t="shared" si="5"/>
        <v>34.176000000000002</v>
      </c>
      <c r="F81">
        <f t="shared" si="8"/>
        <v>77.246393481973556</v>
      </c>
      <c r="G81">
        <f t="shared" si="6"/>
        <v>5.7773250000000007E-3</v>
      </c>
      <c r="H81">
        <f t="shared" si="7"/>
        <v>0.63400000000000001</v>
      </c>
      <c r="K81">
        <v>34.695</v>
      </c>
      <c r="L81">
        <v>38.5</v>
      </c>
      <c r="M81">
        <v>0.64300000000000002</v>
      </c>
      <c r="N81">
        <v>78.603999999999999</v>
      </c>
      <c r="O81">
        <v>6.0000000000000001E-3</v>
      </c>
    </row>
    <row r="82" spans="1:15" x14ac:dyDescent="0.25">
      <c r="A82">
        <v>38.5</v>
      </c>
      <c r="B82">
        <v>0.64300000000000002</v>
      </c>
      <c r="C82">
        <v>34.695</v>
      </c>
      <c r="D82">
        <f t="shared" si="9"/>
        <v>0.64300000000000002</v>
      </c>
      <c r="E82">
        <f t="shared" si="5"/>
        <v>34.695</v>
      </c>
      <c r="F82">
        <f t="shared" si="8"/>
        <v>78.418554654441806</v>
      </c>
      <c r="G82">
        <f t="shared" si="6"/>
        <v>5.8593375000000007E-3</v>
      </c>
      <c r="H82">
        <f t="shared" si="7"/>
        <v>0.6429999999999999</v>
      </c>
      <c r="K82">
        <v>35.216000000000001</v>
      </c>
      <c r="L82">
        <v>39</v>
      </c>
      <c r="M82">
        <v>0.65200000000000002</v>
      </c>
      <c r="N82">
        <v>79.784999999999997</v>
      </c>
      <c r="O82">
        <v>6.0000000000000001E-3</v>
      </c>
    </row>
    <row r="83" spans="1:15" x14ac:dyDescent="0.25">
      <c r="A83">
        <v>39</v>
      </c>
      <c r="B83">
        <v>0.65200000000000002</v>
      </c>
      <c r="C83">
        <v>35.216000000000001</v>
      </c>
      <c r="D83">
        <f t="shared" si="9"/>
        <v>0.65200000000000002</v>
      </c>
      <c r="E83">
        <f t="shared" si="5"/>
        <v>35.216000000000001</v>
      </c>
      <c r="F83">
        <f t="shared" si="8"/>
        <v>79.595257472726416</v>
      </c>
      <c r="G83">
        <f t="shared" si="6"/>
        <v>5.9413500000000006E-3</v>
      </c>
      <c r="H83">
        <f t="shared" si="7"/>
        <v>0.65200000000000002</v>
      </c>
      <c r="K83">
        <v>35.631999999999998</v>
      </c>
      <c r="L83">
        <v>39.5</v>
      </c>
      <c r="M83">
        <v>0.66200000000000003</v>
      </c>
      <c r="N83">
        <v>80.727000000000004</v>
      </c>
      <c r="O83">
        <v>6.0000000000000001E-3</v>
      </c>
    </row>
    <row r="84" spans="1:15" x14ac:dyDescent="0.25">
      <c r="A84">
        <v>39.5</v>
      </c>
      <c r="B84">
        <v>0.66200000000000003</v>
      </c>
      <c r="C84">
        <v>35.631999999999998</v>
      </c>
      <c r="D84">
        <f t="shared" si="9"/>
        <v>0.66200000000000003</v>
      </c>
      <c r="E84">
        <f t="shared" si="5"/>
        <v>35.631999999999998</v>
      </c>
      <c r="F84">
        <f t="shared" si="8"/>
        <v>80.534574976544306</v>
      </c>
      <c r="G84">
        <f t="shared" si="6"/>
        <v>6.0324750000000016E-3</v>
      </c>
      <c r="H84">
        <f t="shared" si="7"/>
        <v>0.66200000000000014</v>
      </c>
      <c r="K84">
        <v>36.137999999999998</v>
      </c>
      <c r="L84">
        <v>40</v>
      </c>
      <c r="M84">
        <v>0.67100000000000004</v>
      </c>
      <c r="N84">
        <v>81.873000000000005</v>
      </c>
      <c r="O84">
        <v>6.0000000000000001E-3</v>
      </c>
    </row>
    <row r="85" spans="1:15" x14ac:dyDescent="0.25">
      <c r="A85">
        <v>40</v>
      </c>
      <c r="B85">
        <v>0.67100000000000004</v>
      </c>
      <c r="C85">
        <v>36.137999999999998</v>
      </c>
      <c r="D85">
        <f t="shared" si="9"/>
        <v>0.67100000000000004</v>
      </c>
      <c r="E85">
        <f t="shared" si="5"/>
        <v>36.137999999999998</v>
      </c>
      <c r="F85">
        <f t="shared" si="8"/>
        <v>81.677430759970264</v>
      </c>
      <c r="G85">
        <f t="shared" si="6"/>
        <v>6.1144874999999998E-3</v>
      </c>
      <c r="H85">
        <f t="shared" si="7"/>
        <v>0.67099999999999993</v>
      </c>
      <c r="K85">
        <v>36.676000000000002</v>
      </c>
      <c r="L85">
        <v>40.5</v>
      </c>
      <c r="M85">
        <v>0.68</v>
      </c>
      <c r="N85">
        <v>83.091999999999999</v>
      </c>
      <c r="O85">
        <v>6.0000000000000001E-3</v>
      </c>
    </row>
    <row r="86" spans="1:15" x14ac:dyDescent="0.25">
      <c r="A86">
        <v>40.5</v>
      </c>
      <c r="B86">
        <v>0.68</v>
      </c>
      <c r="C86">
        <v>36.676000000000002</v>
      </c>
      <c r="D86">
        <f t="shared" si="9"/>
        <v>0.68</v>
      </c>
      <c r="E86">
        <f t="shared" si="5"/>
        <v>36.676000000000002</v>
      </c>
      <c r="F86">
        <f t="shared" si="8"/>
        <v>82.89263902645105</v>
      </c>
      <c r="G86">
        <f t="shared" si="6"/>
        <v>6.1965000000000006E-3</v>
      </c>
      <c r="H86">
        <f t="shared" si="7"/>
        <v>0.67999999999999994</v>
      </c>
      <c r="K86">
        <v>37.176000000000002</v>
      </c>
      <c r="L86">
        <v>41</v>
      </c>
      <c r="M86">
        <v>0.68899999999999995</v>
      </c>
      <c r="N86">
        <v>84.225999999999999</v>
      </c>
      <c r="O86">
        <v>6.0000000000000001E-3</v>
      </c>
    </row>
    <row r="87" spans="1:15" x14ac:dyDescent="0.25">
      <c r="A87">
        <v>41</v>
      </c>
      <c r="B87">
        <v>0.68899999999999995</v>
      </c>
      <c r="C87">
        <v>37.176000000000002</v>
      </c>
      <c r="D87">
        <f t="shared" si="9"/>
        <v>0.68899999999999995</v>
      </c>
      <c r="E87">
        <f t="shared" si="5"/>
        <v>37.176000000000002</v>
      </c>
      <c r="F87">
        <f t="shared" si="8"/>
        <v>84.021992054124752</v>
      </c>
      <c r="G87">
        <f t="shared" si="6"/>
        <v>6.2785124999999997E-3</v>
      </c>
      <c r="H87">
        <f t="shared" si="7"/>
        <v>0.68899999999999983</v>
      </c>
      <c r="K87">
        <v>37.610999999999997</v>
      </c>
      <c r="L87">
        <v>41.5</v>
      </c>
      <c r="M87">
        <v>0.69799999999999995</v>
      </c>
      <c r="N87">
        <v>85.210999999999999</v>
      </c>
      <c r="O87">
        <v>6.0000000000000001E-3</v>
      </c>
    </row>
    <row r="88" spans="1:15" x14ac:dyDescent="0.25">
      <c r="A88">
        <v>41.5</v>
      </c>
      <c r="B88">
        <v>0.69799999999999995</v>
      </c>
      <c r="C88">
        <v>37.610999999999997</v>
      </c>
      <c r="D88">
        <f t="shared" si="9"/>
        <v>0.69799999999999995</v>
      </c>
      <c r="E88">
        <f t="shared" si="5"/>
        <v>37.610999999999997</v>
      </c>
      <c r="F88">
        <f t="shared" si="8"/>
        <v>85.004471502783971</v>
      </c>
      <c r="G88">
        <f t="shared" si="6"/>
        <v>6.3605250000000006E-3</v>
      </c>
      <c r="H88">
        <f t="shared" si="7"/>
        <v>0.69799999999999995</v>
      </c>
      <c r="K88">
        <v>38.143999999999998</v>
      </c>
      <c r="L88">
        <v>42</v>
      </c>
      <c r="M88">
        <v>0.70699999999999996</v>
      </c>
      <c r="N88">
        <v>86.418000000000006</v>
      </c>
      <c r="O88">
        <v>6.0000000000000001E-3</v>
      </c>
    </row>
    <row r="89" spans="1:15" x14ac:dyDescent="0.25">
      <c r="A89">
        <v>42</v>
      </c>
      <c r="B89">
        <v>0.70699999999999996</v>
      </c>
      <c r="C89">
        <v>38.143999999999998</v>
      </c>
      <c r="D89">
        <f t="shared" si="9"/>
        <v>0.70699999999999996</v>
      </c>
      <c r="E89">
        <f t="shared" si="5"/>
        <v>38.143999999999998</v>
      </c>
      <c r="F89">
        <f t="shared" si="8"/>
        <v>86.208475614657303</v>
      </c>
      <c r="G89">
        <f t="shared" si="6"/>
        <v>6.4425375000000005E-3</v>
      </c>
      <c r="H89">
        <f t="shared" si="7"/>
        <v>0.70699999999999996</v>
      </c>
      <c r="K89">
        <v>38.677999999999997</v>
      </c>
      <c r="L89">
        <v>42.5</v>
      </c>
      <c r="M89">
        <v>0.71699999999999997</v>
      </c>
      <c r="N89">
        <v>87.626999999999995</v>
      </c>
      <c r="O89">
        <v>7.0000000000000001E-3</v>
      </c>
    </row>
    <row r="90" spans="1:15" x14ac:dyDescent="0.25">
      <c r="A90">
        <v>42.5</v>
      </c>
      <c r="B90">
        <v>0.71699999999999997</v>
      </c>
      <c r="C90">
        <v>38.677999999999997</v>
      </c>
      <c r="D90">
        <f t="shared" si="9"/>
        <v>0.71699999999999997</v>
      </c>
      <c r="E90">
        <f t="shared" si="5"/>
        <v>38.677999999999997</v>
      </c>
      <c r="F90">
        <f t="shared" si="8"/>
        <v>87.414714050096464</v>
      </c>
      <c r="G90">
        <f t="shared" si="6"/>
        <v>6.5336625000000006E-3</v>
      </c>
      <c r="H90">
        <f t="shared" si="7"/>
        <v>0.71699999999999997</v>
      </c>
      <c r="K90">
        <v>39.200000000000003</v>
      </c>
      <c r="L90">
        <v>43</v>
      </c>
      <c r="M90">
        <v>0.72599999999999998</v>
      </c>
      <c r="N90">
        <v>88.81</v>
      </c>
      <c r="O90">
        <v>7.0000000000000001E-3</v>
      </c>
    </row>
    <row r="91" spans="1:15" x14ac:dyDescent="0.25">
      <c r="A91">
        <v>43</v>
      </c>
      <c r="B91">
        <v>0.72599999999999998</v>
      </c>
      <c r="C91">
        <v>39.200000000000003</v>
      </c>
      <c r="D91">
        <f t="shared" si="9"/>
        <v>0.72599999999999998</v>
      </c>
      <c r="E91">
        <f t="shared" si="5"/>
        <v>39.200000000000003</v>
      </c>
      <c r="F91">
        <f t="shared" si="8"/>
        <v>88.593936370853712</v>
      </c>
      <c r="G91">
        <f t="shared" si="6"/>
        <v>6.6156749999999997E-3</v>
      </c>
      <c r="H91">
        <f t="shared" si="7"/>
        <v>0.72599999999999987</v>
      </c>
      <c r="K91">
        <v>39.656999999999996</v>
      </c>
      <c r="L91">
        <v>43.5</v>
      </c>
      <c r="M91">
        <v>0.73499999999999999</v>
      </c>
      <c r="N91">
        <v>89.844999999999999</v>
      </c>
      <c r="O91">
        <v>7.0000000000000001E-3</v>
      </c>
    </row>
    <row r="92" spans="1:15" x14ac:dyDescent="0.25">
      <c r="A92">
        <v>43.5</v>
      </c>
      <c r="B92">
        <v>0.73499999999999999</v>
      </c>
      <c r="C92">
        <v>39.656999999999996</v>
      </c>
      <c r="D92">
        <f t="shared" si="9"/>
        <v>0.73499999999999999</v>
      </c>
      <c r="E92">
        <f t="shared" si="5"/>
        <v>39.656999999999996</v>
      </c>
      <c r="F92">
        <f t="shared" si="8"/>
        <v>89.626296812207585</v>
      </c>
      <c r="G92">
        <f t="shared" si="6"/>
        <v>6.6976875000000005E-3</v>
      </c>
      <c r="H92">
        <f t="shared" si="7"/>
        <v>0.73499999999999999</v>
      </c>
      <c r="K92">
        <v>40.130000000000003</v>
      </c>
      <c r="L92">
        <v>44</v>
      </c>
      <c r="M92">
        <v>0.74399999999999999</v>
      </c>
      <c r="N92">
        <v>90.918000000000006</v>
      </c>
      <c r="O92">
        <v>7.0000000000000001E-3</v>
      </c>
    </row>
    <row r="93" spans="1:15" x14ac:dyDescent="0.25">
      <c r="A93">
        <v>44</v>
      </c>
      <c r="B93">
        <v>0.74399999999999999</v>
      </c>
      <c r="C93">
        <v>40.130000000000003</v>
      </c>
      <c r="D93">
        <f t="shared" si="9"/>
        <v>0.74399999999999999</v>
      </c>
      <c r="E93">
        <f t="shared" si="5"/>
        <v>40.130000000000003</v>
      </c>
      <c r="F93">
        <f t="shared" si="8"/>
        <v>90.694861774963726</v>
      </c>
      <c r="G93">
        <f t="shared" si="6"/>
        <v>6.7797000000000005E-3</v>
      </c>
      <c r="H93">
        <f t="shared" si="7"/>
        <v>0.74399999999999999</v>
      </c>
      <c r="K93">
        <v>40.619</v>
      </c>
      <c r="L93">
        <v>44.5</v>
      </c>
      <c r="M93">
        <v>0.753</v>
      </c>
      <c r="N93">
        <v>92.025000000000006</v>
      </c>
      <c r="O93">
        <v>7.0000000000000001E-3</v>
      </c>
    </row>
    <row r="94" spans="1:15" x14ac:dyDescent="0.25">
      <c r="A94">
        <v>44.5</v>
      </c>
      <c r="B94">
        <v>0.753</v>
      </c>
      <c r="C94">
        <v>40.619</v>
      </c>
      <c r="D94">
        <f t="shared" si="9"/>
        <v>0.753</v>
      </c>
      <c r="E94">
        <f t="shared" si="5"/>
        <v>40.619</v>
      </c>
      <c r="F94">
        <f t="shared" si="8"/>
        <v>91.799632694634113</v>
      </c>
      <c r="G94">
        <f t="shared" si="6"/>
        <v>6.8617125000000005E-3</v>
      </c>
      <c r="H94">
        <f t="shared" si="7"/>
        <v>0.75299999999999989</v>
      </c>
      <c r="K94">
        <v>41.039000000000001</v>
      </c>
      <c r="L94">
        <v>45</v>
      </c>
      <c r="M94">
        <v>0.76200000000000001</v>
      </c>
      <c r="N94">
        <v>92.977999999999994</v>
      </c>
      <c r="O94">
        <v>7.0000000000000001E-3</v>
      </c>
    </row>
    <row r="95" spans="1:15" x14ac:dyDescent="0.25">
      <c r="A95">
        <v>45</v>
      </c>
      <c r="B95">
        <v>0.76200000000000001</v>
      </c>
      <c r="C95">
        <v>41.039000000000001</v>
      </c>
      <c r="D95">
        <f t="shared" si="9"/>
        <v>0.76200000000000001</v>
      </c>
      <c r="E95">
        <f t="shared" si="5"/>
        <v>41.039000000000001</v>
      </c>
      <c r="F95">
        <f t="shared" si="8"/>
        <v>92.748510371744416</v>
      </c>
      <c r="G95">
        <f t="shared" si="6"/>
        <v>6.9437250000000004E-3</v>
      </c>
      <c r="H95">
        <f t="shared" si="7"/>
        <v>0.76200000000000001</v>
      </c>
      <c r="K95">
        <v>41.634</v>
      </c>
      <c r="L95">
        <v>45.5</v>
      </c>
      <c r="M95">
        <v>0.77200000000000002</v>
      </c>
      <c r="N95">
        <v>94.325000000000003</v>
      </c>
      <c r="O95">
        <v>7.0000000000000001E-3</v>
      </c>
    </row>
    <row r="96" spans="1:15" x14ac:dyDescent="0.25">
      <c r="A96">
        <v>45.5</v>
      </c>
      <c r="B96">
        <v>0.77200000000000002</v>
      </c>
      <c r="C96">
        <v>41.634</v>
      </c>
      <c r="D96">
        <f t="shared" si="9"/>
        <v>0.77200000000000002</v>
      </c>
      <c r="E96">
        <f t="shared" si="5"/>
        <v>41.634</v>
      </c>
      <c r="F96">
        <f t="shared" si="8"/>
        <v>94.092911545113765</v>
      </c>
      <c r="G96">
        <f t="shared" si="6"/>
        <v>7.0348500000000005E-3</v>
      </c>
      <c r="H96">
        <f t="shared" si="7"/>
        <v>0.77199999999999991</v>
      </c>
      <c r="K96">
        <v>42.072000000000003</v>
      </c>
      <c r="L96">
        <v>46</v>
      </c>
      <c r="M96">
        <v>0.78100000000000003</v>
      </c>
      <c r="N96">
        <v>95.316000000000003</v>
      </c>
      <c r="O96">
        <v>7.0000000000000001E-3</v>
      </c>
    </row>
    <row r="97" spans="1:15" x14ac:dyDescent="0.25">
      <c r="A97">
        <v>46</v>
      </c>
      <c r="B97">
        <v>0.78100000000000003</v>
      </c>
      <c r="C97">
        <v>42.072000000000003</v>
      </c>
      <c r="D97">
        <f t="shared" si="9"/>
        <v>0.78100000000000003</v>
      </c>
      <c r="E97">
        <f t="shared" si="5"/>
        <v>42.072000000000003</v>
      </c>
      <c r="F97">
        <f t="shared" si="8"/>
        <v>95.082576762692</v>
      </c>
      <c r="G97">
        <f t="shared" si="6"/>
        <v>7.1168625000000004E-3</v>
      </c>
      <c r="H97">
        <f t="shared" si="7"/>
        <v>0.78100000000000003</v>
      </c>
      <c r="K97">
        <v>42.546999999999997</v>
      </c>
      <c r="L97">
        <v>46.5</v>
      </c>
      <c r="M97">
        <v>0.79</v>
      </c>
      <c r="N97">
        <v>96.393000000000001</v>
      </c>
      <c r="O97">
        <v>7.0000000000000001E-3</v>
      </c>
    </row>
    <row r="98" spans="1:15" x14ac:dyDescent="0.25">
      <c r="A98">
        <v>46.5</v>
      </c>
      <c r="B98">
        <v>0.79</v>
      </c>
      <c r="C98">
        <v>42.546999999999997</v>
      </c>
      <c r="D98">
        <f t="shared" si="9"/>
        <v>0.79</v>
      </c>
      <c r="E98">
        <f t="shared" si="5"/>
        <v>42.546999999999997</v>
      </c>
      <c r="F98">
        <f t="shared" si="8"/>
        <v>96.15591573570407</v>
      </c>
      <c r="G98">
        <f t="shared" si="6"/>
        <v>7.1988750000000013E-3</v>
      </c>
      <c r="H98">
        <f t="shared" si="7"/>
        <v>0.79</v>
      </c>
      <c r="K98">
        <v>42.953000000000003</v>
      </c>
      <c r="L98">
        <v>47</v>
      </c>
      <c r="M98">
        <v>0.79900000000000004</v>
      </c>
      <c r="N98">
        <v>97.313999999999993</v>
      </c>
      <c r="O98">
        <v>7.0000000000000001E-3</v>
      </c>
    </row>
    <row r="99" spans="1:15" x14ac:dyDescent="0.25">
      <c r="A99">
        <v>47</v>
      </c>
      <c r="B99">
        <v>0.79900000000000004</v>
      </c>
      <c r="C99">
        <v>42.953000000000003</v>
      </c>
      <c r="D99">
        <f t="shared" si="9"/>
        <v>0.79900000000000004</v>
      </c>
      <c r="E99">
        <f t="shared" si="5"/>
        <v>42.953000000000003</v>
      </c>
      <c r="F99">
        <f t="shared" si="8"/>
        <v>97.073371018828468</v>
      </c>
      <c r="G99">
        <f t="shared" si="6"/>
        <v>7.2808875000000021E-3</v>
      </c>
      <c r="H99">
        <f t="shared" si="7"/>
        <v>0.79900000000000004</v>
      </c>
      <c r="K99">
        <v>43.442</v>
      </c>
      <c r="L99">
        <v>47.5</v>
      </c>
      <c r="M99">
        <v>0.80800000000000005</v>
      </c>
      <c r="N99">
        <v>98.421000000000006</v>
      </c>
      <c r="O99">
        <v>7.0000000000000001E-3</v>
      </c>
    </row>
    <row r="100" spans="1:15" x14ac:dyDescent="0.25">
      <c r="A100">
        <v>47.5</v>
      </c>
      <c r="B100">
        <v>0.80800000000000005</v>
      </c>
      <c r="C100">
        <v>43.442</v>
      </c>
      <c r="D100">
        <f t="shared" si="9"/>
        <v>0.80800000000000005</v>
      </c>
      <c r="E100">
        <f t="shared" si="5"/>
        <v>43.442</v>
      </c>
      <c r="F100">
        <f t="shared" si="8"/>
        <v>98.178463180723256</v>
      </c>
      <c r="G100">
        <f t="shared" si="6"/>
        <v>7.3629000000000012E-3</v>
      </c>
      <c r="H100">
        <f t="shared" si="7"/>
        <v>0.80800000000000005</v>
      </c>
      <c r="K100">
        <v>43.930999999999997</v>
      </c>
      <c r="L100">
        <v>48</v>
      </c>
      <c r="M100">
        <v>0.81699999999999995</v>
      </c>
      <c r="N100">
        <v>99.528999999999996</v>
      </c>
      <c r="O100">
        <v>7.0000000000000001E-3</v>
      </c>
    </row>
    <row r="101" spans="1:15" x14ac:dyDescent="0.25">
      <c r="A101">
        <v>48</v>
      </c>
      <c r="B101">
        <v>0.81699999999999995</v>
      </c>
      <c r="C101">
        <v>43.930999999999997</v>
      </c>
      <c r="D101">
        <f t="shared" si="9"/>
        <v>0.81699999999999995</v>
      </c>
      <c r="E101">
        <f t="shared" si="5"/>
        <v>43.930999999999997</v>
      </c>
      <c r="F101">
        <f t="shared" si="8"/>
        <v>99.28361483401828</v>
      </c>
      <c r="G101">
        <f t="shared" si="6"/>
        <v>7.4449124999999994E-3</v>
      </c>
      <c r="H101">
        <f t="shared" si="7"/>
        <v>0.81699999999999984</v>
      </c>
      <c r="K101">
        <v>44.381999999999998</v>
      </c>
      <c r="L101">
        <v>48.5</v>
      </c>
      <c r="M101">
        <v>0.82699999999999996</v>
      </c>
      <c r="N101">
        <v>100.551</v>
      </c>
      <c r="O101">
        <v>8.0000000000000002E-3</v>
      </c>
    </row>
    <row r="102" spans="1:15" x14ac:dyDescent="0.25">
      <c r="A102">
        <v>48.5</v>
      </c>
      <c r="B102">
        <v>0.82699999999999996</v>
      </c>
      <c r="C102">
        <v>44.381999999999998</v>
      </c>
      <c r="D102">
        <f t="shared" si="9"/>
        <v>0.82699999999999996</v>
      </c>
      <c r="E102">
        <f t="shared" si="5"/>
        <v>44.381999999999998</v>
      </c>
      <c r="F102">
        <f t="shared" si="8"/>
        <v>100.30296075911897</v>
      </c>
      <c r="G102">
        <f t="shared" si="6"/>
        <v>7.5360375000000004E-3</v>
      </c>
      <c r="H102">
        <f t="shared" si="7"/>
        <v>0.82699999999999996</v>
      </c>
      <c r="K102">
        <v>44.911999999999999</v>
      </c>
      <c r="L102">
        <v>49</v>
      </c>
      <c r="M102">
        <v>0.83599999999999997</v>
      </c>
      <c r="N102">
        <v>101.752</v>
      </c>
      <c r="O102">
        <v>8.0000000000000002E-3</v>
      </c>
    </row>
    <row r="103" spans="1:15" x14ac:dyDescent="0.25">
      <c r="A103">
        <v>49</v>
      </c>
      <c r="B103">
        <v>0.83599999999999997</v>
      </c>
      <c r="C103">
        <v>44.911999999999999</v>
      </c>
      <c r="D103">
        <f t="shared" si="9"/>
        <v>0.83599999999999997</v>
      </c>
      <c r="E103">
        <f t="shared" si="5"/>
        <v>44.911999999999999</v>
      </c>
      <c r="F103">
        <f t="shared" si="8"/>
        <v>101.50090413527089</v>
      </c>
      <c r="G103">
        <f t="shared" si="6"/>
        <v>7.6180500000000003E-3</v>
      </c>
      <c r="H103">
        <f t="shared" si="7"/>
        <v>0.83599999999999997</v>
      </c>
      <c r="K103">
        <v>45.45</v>
      </c>
      <c r="L103">
        <v>49.5</v>
      </c>
      <c r="M103">
        <v>0.84499999999999997</v>
      </c>
      <c r="N103">
        <v>102.971</v>
      </c>
      <c r="O103">
        <v>8.0000000000000002E-3</v>
      </c>
    </row>
    <row r="104" spans="1:15" x14ac:dyDescent="0.25">
      <c r="A104">
        <v>49.5</v>
      </c>
      <c r="B104">
        <v>0.84499999999999997</v>
      </c>
      <c r="C104">
        <v>45.45</v>
      </c>
      <c r="D104">
        <f t="shared" si="9"/>
        <v>0.84499999999999997</v>
      </c>
      <c r="E104">
        <f t="shared" si="5"/>
        <v>45.45</v>
      </c>
      <c r="F104">
        <f t="shared" si="8"/>
        <v>102.71699353864098</v>
      </c>
      <c r="G104">
        <f t="shared" si="6"/>
        <v>7.7000625000000012E-3</v>
      </c>
      <c r="H104">
        <f t="shared" si="7"/>
        <v>0.84499999999999997</v>
      </c>
      <c r="K104">
        <v>45.921999999999997</v>
      </c>
      <c r="L104">
        <v>50</v>
      </c>
      <c r="M104">
        <v>0.85399999999999998</v>
      </c>
      <c r="N104">
        <v>104.039</v>
      </c>
      <c r="O104">
        <v>8.0000000000000002E-3</v>
      </c>
    </row>
    <row r="105" spans="1:15" x14ac:dyDescent="0.25">
      <c r="A105">
        <v>50</v>
      </c>
      <c r="B105">
        <v>0.85399999999999998</v>
      </c>
      <c r="C105">
        <v>45.921999999999997</v>
      </c>
      <c r="D105">
        <f t="shared" si="9"/>
        <v>0.85399999999999998</v>
      </c>
      <c r="E105">
        <f t="shared" si="5"/>
        <v>45.921999999999997</v>
      </c>
      <c r="F105">
        <f t="shared" si="8"/>
        <v>103.78399086608586</v>
      </c>
      <c r="G105">
        <f t="shared" si="6"/>
        <v>7.7820750000000003E-3</v>
      </c>
      <c r="H105">
        <f t="shared" si="7"/>
        <v>0.85399999999999998</v>
      </c>
      <c r="K105">
        <v>46.392000000000003</v>
      </c>
      <c r="L105">
        <v>50.5</v>
      </c>
      <c r="M105">
        <v>0.86299999999999999</v>
      </c>
      <c r="N105">
        <v>105.104</v>
      </c>
      <c r="O105">
        <v>8.0000000000000002E-3</v>
      </c>
    </row>
    <row r="106" spans="1:15" x14ac:dyDescent="0.25">
      <c r="A106">
        <v>50.5</v>
      </c>
      <c r="B106">
        <v>0.86299999999999999</v>
      </c>
      <c r="C106">
        <v>46.392000000000003</v>
      </c>
      <c r="D106">
        <f t="shared" si="9"/>
        <v>0.86299999999999999</v>
      </c>
      <c r="E106">
        <f t="shared" si="5"/>
        <v>46.392000000000003</v>
      </c>
      <c r="F106">
        <f t="shared" si="8"/>
        <v>104.84653772263621</v>
      </c>
      <c r="G106">
        <f t="shared" si="6"/>
        <v>7.8640875000000002E-3</v>
      </c>
      <c r="H106">
        <f t="shared" si="7"/>
        <v>0.86299999999999988</v>
      </c>
      <c r="K106">
        <v>46.9</v>
      </c>
      <c r="L106">
        <v>51</v>
      </c>
      <c r="M106">
        <v>0.873</v>
      </c>
      <c r="N106">
        <v>106.254</v>
      </c>
      <c r="O106">
        <v>8.0000000000000002E-3</v>
      </c>
    </row>
    <row r="107" spans="1:15" x14ac:dyDescent="0.25">
      <c r="A107">
        <v>51</v>
      </c>
      <c r="B107">
        <v>0.873</v>
      </c>
      <c r="C107">
        <v>46.9</v>
      </c>
      <c r="D107">
        <f t="shared" si="9"/>
        <v>0.873</v>
      </c>
      <c r="E107">
        <f t="shared" si="5"/>
        <v>46.9</v>
      </c>
      <c r="F107">
        <f t="shared" si="8"/>
        <v>105.99508669575536</v>
      </c>
      <c r="G107">
        <f t="shared" si="6"/>
        <v>7.9552124999999994E-3</v>
      </c>
      <c r="H107">
        <f t="shared" si="7"/>
        <v>0.87299999999999989</v>
      </c>
      <c r="K107">
        <v>47.476999999999997</v>
      </c>
      <c r="L107">
        <v>51.5</v>
      </c>
      <c r="M107">
        <v>0.88200000000000001</v>
      </c>
      <c r="N107">
        <v>107.563</v>
      </c>
      <c r="O107">
        <v>8.0000000000000002E-3</v>
      </c>
    </row>
    <row r="108" spans="1:15" x14ac:dyDescent="0.25">
      <c r="A108">
        <v>51.5</v>
      </c>
      <c r="B108">
        <v>0.88200000000000001</v>
      </c>
      <c r="C108">
        <v>47.476999999999997</v>
      </c>
      <c r="D108">
        <f t="shared" si="9"/>
        <v>0.88200000000000001</v>
      </c>
      <c r="E108">
        <f t="shared" si="5"/>
        <v>47.476999999999997</v>
      </c>
      <c r="F108">
        <f t="shared" si="8"/>
        <v>107.2996101452277</v>
      </c>
      <c r="G108">
        <f t="shared" si="6"/>
        <v>8.0372250000000003E-3</v>
      </c>
      <c r="H108">
        <f t="shared" si="7"/>
        <v>0.8819999999999999</v>
      </c>
      <c r="K108">
        <v>47.795999999999999</v>
      </c>
      <c r="L108">
        <v>52</v>
      </c>
      <c r="M108">
        <v>0.89100000000000001</v>
      </c>
      <c r="N108">
        <v>108.28400000000001</v>
      </c>
      <c r="O108">
        <v>8.0000000000000002E-3</v>
      </c>
    </row>
    <row r="109" spans="1:15" x14ac:dyDescent="0.25">
      <c r="A109">
        <v>52</v>
      </c>
      <c r="B109">
        <v>0.89100000000000001</v>
      </c>
      <c r="C109">
        <v>47.795999999999999</v>
      </c>
      <c r="D109">
        <f t="shared" si="9"/>
        <v>0.89100000000000001</v>
      </c>
      <c r="E109">
        <f t="shared" si="5"/>
        <v>47.795999999999999</v>
      </c>
      <c r="F109">
        <f t="shared" si="8"/>
        <v>108.02111998551625</v>
      </c>
      <c r="G109">
        <f t="shared" si="6"/>
        <v>8.1192375000000011E-3</v>
      </c>
      <c r="H109">
        <f t="shared" si="7"/>
        <v>0.8909999999999999</v>
      </c>
      <c r="K109">
        <v>48.283000000000001</v>
      </c>
      <c r="L109">
        <v>52.5</v>
      </c>
      <c r="M109">
        <v>0.9</v>
      </c>
      <c r="N109">
        <v>109.38800000000001</v>
      </c>
      <c r="O109">
        <v>8.0000000000000002E-3</v>
      </c>
    </row>
    <row r="110" spans="1:15" x14ac:dyDescent="0.25">
      <c r="A110">
        <v>52.5</v>
      </c>
      <c r="B110">
        <v>0.9</v>
      </c>
      <c r="C110">
        <v>48.283000000000001</v>
      </c>
      <c r="D110">
        <f t="shared" si="9"/>
        <v>0.9</v>
      </c>
      <c r="E110">
        <f t="shared" si="5"/>
        <v>48.283000000000001</v>
      </c>
      <c r="F110">
        <f t="shared" si="8"/>
        <v>109.12239330059251</v>
      </c>
      <c r="G110">
        <f t="shared" si="6"/>
        <v>8.2012500000000002E-3</v>
      </c>
      <c r="H110">
        <f t="shared" si="7"/>
        <v>0.89999999999999991</v>
      </c>
      <c r="K110">
        <v>48.814</v>
      </c>
      <c r="L110">
        <v>53</v>
      </c>
      <c r="M110">
        <v>0.90900000000000003</v>
      </c>
      <c r="N110">
        <v>110.592</v>
      </c>
      <c r="O110">
        <v>8.0000000000000002E-3</v>
      </c>
    </row>
    <row r="111" spans="1:15" x14ac:dyDescent="0.25">
      <c r="A111">
        <v>53</v>
      </c>
      <c r="B111">
        <v>0.90900000000000003</v>
      </c>
      <c r="C111">
        <v>48.814</v>
      </c>
      <c r="D111">
        <f t="shared" si="9"/>
        <v>0.90900000000000003</v>
      </c>
      <c r="E111">
        <f t="shared" si="5"/>
        <v>48.814</v>
      </c>
      <c r="F111">
        <f t="shared" si="8"/>
        <v>110.32318967406523</v>
      </c>
      <c r="G111">
        <f t="shared" si="6"/>
        <v>8.283262500000001E-3</v>
      </c>
      <c r="H111">
        <f t="shared" si="7"/>
        <v>0.90900000000000003</v>
      </c>
      <c r="K111">
        <v>49.247999999999998</v>
      </c>
      <c r="L111">
        <v>53.5</v>
      </c>
      <c r="M111">
        <v>0.91800000000000004</v>
      </c>
      <c r="N111">
        <v>111.575</v>
      </c>
      <c r="O111">
        <v>8.0000000000000002E-3</v>
      </c>
    </row>
    <row r="112" spans="1:15" x14ac:dyDescent="0.25">
      <c r="A112">
        <v>53.5</v>
      </c>
      <c r="B112">
        <v>0.91800000000000004</v>
      </c>
      <c r="C112">
        <v>49.247999999999998</v>
      </c>
      <c r="D112">
        <f t="shared" si="9"/>
        <v>0.91800000000000004</v>
      </c>
      <c r="E112">
        <f t="shared" si="5"/>
        <v>49.247999999999998</v>
      </c>
      <c r="F112">
        <f t="shared" si="8"/>
        <v>111.30484072101335</v>
      </c>
      <c r="G112">
        <f t="shared" si="6"/>
        <v>8.3652750000000001E-3</v>
      </c>
      <c r="H112">
        <f t="shared" si="7"/>
        <v>0.91799999999999982</v>
      </c>
      <c r="K112">
        <v>49.752000000000002</v>
      </c>
      <c r="L112">
        <v>54</v>
      </c>
      <c r="M112">
        <v>0.92700000000000005</v>
      </c>
      <c r="N112">
        <v>112.71599999999999</v>
      </c>
      <c r="O112">
        <v>8.0000000000000002E-3</v>
      </c>
    </row>
    <row r="113" spans="1:15" x14ac:dyDescent="0.25">
      <c r="A113">
        <v>54</v>
      </c>
      <c r="B113">
        <v>0.92700000000000005</v>
      </c>
      <c r="C113">
        <v>49.752000000000002</v>
      </c>
      <c r="D113">
        <f t="shared" si="9"/>
        <v>0.92700000000000005</v>
      </c>
      <c r="E113">
        <f t="shared" si="5"/>
        <v>49.752000000000002</v>
      </c>
      <c r="F113">
        <f t="shared" si="8"/>
        <v>112.44478128782673</v>
      </c>
      <c r="G113">
        <f t="shared" si="6"/>
        <v>8.447287500000001E-3</v>
      </c>
      <c r="H113">
        <f t="shared" si="7"/>
        <v>0.92700000000000005</v>
      </c>
      <c r="K113">
        <v>50.21</v>
      </c>
      <c r="L113">
        <v>54.5</v>
      </c>
      <c r="M113">
        <v>0.93700000000000006</v>
      </c>
      <c r="N113">
        <v>113.753</v>
      </c>
      <c r="O113">
        <v>8.9999999999999993E-3</v>
      </c>
    </row>
    <row r="114" spans="1:15" x14ac:dyDescent="0.25">
      <c r="A114">
        <v>54.5</v>
      </c>
      <c r="B114">
        <v>0.93700000000000006</v>
      </c>
      <c r="C114">
        <v>50.21</v>
      </c>
      <c r="D114">
        <f t="shared" si="9"/>
        <v>0.93700000000000006</v>
      </c>
      <c r="E114">
        <f t="shared" si="5"/>
        <v>50.21</v>
      </c>
      <c r="F114">
        <f t="shared" si="8"/>
        <v>113.48095057007525</v>
      </c>
      <c r="G114">
        <f t="shared" si="6"/>
        <v>8.5384125000000002E-3</v>
      </c>
      <c r="H114">
        <f t="shared" si="7"/>
        <v>0.93699999999999983</v>
      </c>
      <c r="K114">
        <v>50.718000000000004</v>
      </c>
      <c r="L114">
        <v>55</v>
      </c>
      <c r="M114">
        <v>0.94599999999999995</v>
      </c>
      <c r="N114">
        <v>114.904</v>
      </c>
      <c r="O114">
        <v>8.9999999999999993E-3</v>
      </c>
    </row>
    <row r="115" spans="1:15" x14ac:dyDescent="0.25">
      <c r="A115">
        <v>55</v>
      </c>
      <c r="B115">
        <v>0.94599999999999995</v>
      </c>
      <c r="C115">
        <v>50.718000000000004</v>
      </c>
      <c r="D115">
        <f t="shared" si="9"/>
        <v>0.94599999999999995</v>
      </c>
      <c r="E115">
        <f t="shared" si="5"/>
        <v>50.718000000000004</v>
      </c>
      <c r="F115">
        <f t="shared" si="8"/>
        <v>114.63011474621919</v>
      </c>
      <c r="G115">
        <f t="shared" si="6"/>
        <v>8.620425000000001E-3</v>
      </c>
      <c r="H115">
        <f t="shared" si="7"/>
        <v>0.94599999999999995</v>
      </c>
      <c r="K115">
        <v>51.189</v>
      </c>
      <c r="L115">
        <v>55.5</v>
      </c>
      <c r="M115">
        <v>0.95499999999999996</v>
      </c>
      <c r="N115">
        <v>115.97199999999999</v>
      </c>
      <c r="O115">
        <v>8.9999999999999993E-3</v>
      </c>
    </row>
    <row r="116" spans="1:15" x14ac:dyDescent="0.25">
      <c r="A116">
        <v>55.5</v>
      </c>
      <c r="B116">
        <v>0.95499999999999996</v>
      </c>
      <c r="C116">
        <v>51.189</v>
      </c>
      <c r="D116">
        <f t="shared" si="9"/>
        <v>0.95499999999999996</v>
      </c>
      <c r="E116">
        <f t="shared" si="5"/>
        <v>51.189</v>
      </c>
      <c r="F116">
        <f t="shared" si="8"/>
        <v>115.69574363889214</v>
      </c>
      <c r="G116">
        <f t="shared" si="6"/>
        <v>8.7024375000000001E-3</v>
      </c>
      <c r="H116">
        <f t="shared" si="7"/>
        <v>0.95499999999999985</v>
      </c>
      <c r="K116">
        <v>51.715000000000003</v>
      </c>
      <c r="L116">
        <v>56</v>
      </c>
      <c r="M116">
        <v>0.96399999999999997</v>
      </c>
      <c r="N116">
        <v>117.164</v>
      </c>
      <c r="O116">
        <v>8.9999999999999993E-3</v>
      </c>
    </row>
    <row r="117" spans="1:15" x14ac:dyDescent="0.25">
      <c r="A117">
        <v>56</v>
      </c>
      <c r="B117">
        <v>0.96399999999999997</v>
      </c>
      <c r="C117">
        <v>51.715000000000003</v>
      </c>
      <c r="D117">
        <f t="shared" si="9"/>
        <v>0.96399999999999997</v>
      </c>
      <c r="E117">
        <f t="shared" si="5"/>
        <v>51.715000000000003</v>
      </c>
      <c r="F117">
        <f t="shared" si="8"/>
        <v>116.88577437422157</v>
      </c>
      <c r="G117">
        <f t="shared" si="6"/>
        <v>8.7844500000000009E-3</v>
      </c>
      <c r="H117">
        <f t="shared" si="7"/>
        <v>0.96400000000000008</v>
      </c>
      <c r="K117">
        <v>52.183999999999997</v>
      </c>
      <c r="L117">
        <v>56.5</v>
      </c>
      <c r="M117">
        <v>0.97299999999999998</v>
      </c>
      <c r="N117">
        <v>118.226</v>
      </c>
      <c r="O117">
        <v>8.9999999999999993E-3</v>
      </c>
    </row>
    <row r="118" spans="1:15" x14ac:dyDescent="0.25">
      <c r="A118">
        <v>56.5</v>
      </c>
      <c r="B118">
        <v>0.97299999999999998</v>
      </c>
      <c r="C118">
        <v>52.183999999999997</v>
      </c>
      <c r="D118">
        <f t="shared" si="9"/>
        <v>0.97299999999999998</v>
      </c>
      <c r="E118">
        <f t="shared" si="5"/>
        <v>52.183999999999997</v>
      </c>
      <c r="F118">
        <f t="shared" si="8"/>
        <v>117.94706879652296</v>
      </c>
      <c r="G118">
        <f t="shared" si="6"/>
        <v>8.8664625E-3</v>
      </c>
      <c r="H118">
        <f t="shared" si="7"/>
        <v>0.97299999999999986</v>
      </c>
      <c r="K118">
        <v>52.664000000000001</v>
      </c>
      <c r="L118">
        <v>57</v>
      </c>
      <c r="M118">
        <v>0.98199999999999998</v>
      </c>
      <c r="N118">
        <v>119.313</v>
      </c>
      <c r="O118">
        <v>8.9999999999999993E-3</v>
      </c>
    </row>
    <row r="119" spans="1:15" x14ac:dyDescent="0.25">
      <c r="A119">
        <v>57</v>
      </c>
      <c r="B119">
        <v>0.98199999999999998</v>
      </c>
      <c r="C119">
        <v>52.664000000000001</v>
      </c>
      <c r="D119">
        <f t="shared" si="9"/>
        <v>0.98199999999999998</v>
      </c>
      <c r="E119">
        <f t="shared" si="5"/>
        <v>52.664000000000001</v>
      </c>
      <c r="F119">
        <f t="shared" si="8"/>
        <v>119.03332107133291</v>
      </c>
      <c r="G119">
        <f t="shared" si="6"/>
        <v>8.9484750000000009E-3</v>
      </c>
      <c r="H119">
        <f t="shared" si="7"/>
        <v>0.98199999999999998</v>
      </c>
      <c r="K119">
        <v>53.109000000000002</v>
      </c>
      <c r="L119">
        <v>57.5</v>
      </c>
      <c r="M119">
        <v>0.99199999999999999</v>
      </c>
      <c r="N119">
        <v>120.32299999999999</v>
      </c>
      <c r="O119">
        <v>8.9999999999999993E-3</v>
      </c>
    </row>
    <row r="120" spans="1:15" x14ac:dyDescent="0.25">
      <c r="A120">
        <v>57.5</v>
      </c>
      <c r="B120">
        <v>0.99199999999999999</v>
      </c>
      <c r="C120">
        <v>53.109000000000002</v>
      </c>
      <c r="D120">
        <f t="shared" si="9"/>
        <v>0.99199999999999999</v>
      </c>
      <c r="E120">
        <f t="shared" si="5"/>
        <v>53.109000000000002</v>
      </c>
      <c r="F120">
        <f t="shared" si="8"/>
        <v>120.04072549589928</v>
      </c>
      <c r="G120">
        <f t="shared" si="6"/>
        <v>9.0396000000000018E-3</v>
      </c>
      <c r="H120">
        <f t="shared" si="7"/>
        <v>0.9920000000000001</v>
      </c>
      <c r="K120">
        <v>53.606999999999999</v>
      </c>
      <c r="L120">
        <v>58</v>
      </c>
      <c r="M120">
        <v>1.0009999999999999</v>
      </c>
      <c r="N120">
        <v>121.449</v>
      </c>
      <c r="O120">
        <v>8.9999999999999993E-3</v>
      </c>
    </row>
    <row r="121" spans="1:15" x14ac:dyDescent="0.25">
      <c r="A121">
        <v>58</v>
      </c>
      <c r="B121">
        <v>1.0009999999999999</v>
      </c>
      <c r="C121">
        <v>53.606999999999999</v>
      </c>
      <c r="D121">
        <f t="shared" si="9"/>
        <v>1.0009999999999999</v>
      </c>
      <c r="E121">
        <f t="shared" si="5"/>
        <v>53.606999999999999</v>
      </c>
      <c r="F121">
        <f t="shared" si="8"/>
        <v>121.16786929238971</v>
      </c>
      <c r="G121">
        <f t="shared" si="6"/>
        <v>9.1216124999999992E-3</v>
      </c>
      <c r="H121">
        <f t="shared" si="7"/>
        <v>1.0009999999999999</v>
      </c>
      <c r="K121">
        <v>54.033000000000001</v>
      </c>
      <c r="L121">
        <v>58.5</v>
      </c>
      <c r="M121">
        <v>1.01</v>
      </c>
      <c r="N121">
        <v>122.416</v>
      </c>
      <c r="O121">
        <v>8.9999999999999993E-3</v>
      </c>
    </row>
    <row r="122" spans="1:15" x14ac:dyDescent="0.25">
      <c r="A122">
        <v>58.5</v>
      </c>
      <c r="B122">
        <v>1.01</v>
      </c>
      <c r="C122">
        <v>54.033000000000001</v>
      </c>
      <c r="D122">
        <f t="shared" si="9"/>
        <v>1.01</v>
      </c>
      <c r="E122">
        <f t="shared" si="5"/>
        <v>54.033000000000001</v>
      </c>
      <c r="F122">
        <f t="shared" si="8"/>
        <v>122.13237225322356</v>
      </c>
      <c r="G122">
        <f t="shared" si="6"/>
        <v>9.203625E-3</v>
      </c>
      <c r="H122">
        <f t="shared" si="7"/>
        <v>1.0099999999999998</v>
      </c>
      <c r="K122">
        <v>54.463000000000001</v>
      </c>
      <c r="L122">
        <v>59</v>
      </c>
      <c r="M122">
        <v>1.0189999999999999</v>
      </c>
      <c r="N122">
        <v>123.39</v>
      </c>
      <c r="O122">
        <v>8.9999999999999993E-3</v>
      </c>
    </row>
    <row r="123" spans="1:15" x14ac:dyDescent="0.25">
      <c r="A123">
        <v>59</v>
      </c>
      <c r="B123">
        <v>1.0189999999999999</v>
      </c>
      <c r="C123">
        <v>54.463000000000001</v>
      </c>
      <c r="D123">
        <f t="shared" si="9"/>
        <v>1.0189999999999999</v>
      </c>
      <c r="E123">
        <f t="shared" si="5"/>
        <v>54.463000000000001</v>
      </c>
      <c r="F123">
        <f t="shared" si="8"/>
        <v>123.10601708203507</v>
      </c>
      <c r="G123">
        <f t="shared" si="6"/>
        <v>9.2856374999999991E-3</v>
      </c>
      <c r="H123">
        <f t="shared" si="7"/>
        <v>1.0189999999999997</v>
      </c>
      <c r="K123">
        <v>54.956000000000003</v>
      </c>
      <c r="L123">
        <v>59.5</v>
      </c>
      <c r="M123">
        <v>1.028</v>
      </c>
      <c r="N123">
        <v>124.506</v>
      </c>
      <c r="O123">
        <v>8.9999999999999993E-3</v>
      </c>
    </row>
    <row r="124" spans="1:15" x14ac:dyDescent="0.25">
      <c r="A124">
        <v>59.5</v>
      </c>
      <c r="B124">
        <v>1.028</v>
      </c>
      <c r="C124">
        <v>54.956000000000003</v>
      </c>
      <c r="D124">
        <f t="shared" si="9"/>
        <v>1.028</v>
      </c>
      <c r="E124">
        <f t="shared" si="5"/>
        <v>54.956000000000003</v>
      </c>
      <c r="F124">
        <f t="shared" si="8"/>
        <v>124.22216912883017</v>
      </c>
      <c r="G124">
        <f t="shared" si="6"/>
        <v>9.3676499999999999E-3</v>
      </c>
      <c r="H124">
        <f t="shared" si="7"/>
        <v>1.0279999999999998</v>
      </c>
      <c r="K124">
        <v>55.462000000000003</v>
      </c>
      <c r="L124">
        <v>60</v>
      </c>
      <c r="M124">
        <v>1.0369999999999999</v>
      </c>
      <c r="N124">
        <v>125.652</v>
      </c>
      <c r="O124">
        <v>8.9999999999999993E-3</v>
      </c>
    </row>
    <row r="125" spans="1:15" x14ac:dyDescent="0.25">
      <c r="A125">
        <v>60</v>
      </c>
      <c r="B125">
        <v>1.0369999999999999</v>
      </c>
      <c r="C125">
        <v>55.462000000000003</v>
      </c>
      <c r="D125">
        <f t="shared" si="9"/>
        <v>1.0369999999999999</v>
      </c>
      <c r="E125">
        <f t="shared" si="5"/>
        <v>55.462000000000003</v>
      </c>
      <c r="F125">
        <f t="shared" si="8"/>
        <v>125.36781523828829</v>
      </c>
      <c r="G125">
        <f t="shared" si="6"/>
        <v>9.4496625000000008E-3</v>
      </c>
      <c r="H125">
        <f t="shared" si="7"/>
        <v>1.0369999999999999</v>
      </c>
      <c r="K125">
        <v>55.85</v>
      </c>
      <c r="L125">
        <v>60.5</v>
      </c>
      <c r="M125">
        <v>1.0469999999999999</v>
      </c>
      <c r="N125">
        <v>126.53100000000001</v>
      </c>
      <c r="O125">
        <v>0.01</v>
      </c>
    </row>
    <row r="126" spans="1:15" x14ac:dyDescent="0.25">
      <c r="A126">
        <v>60.5</v>
      </c>
      <c r="B126">
        <v>1.0469999999999999</v>
      </c>
      <c r="C126">
        <v>55.85</v>
      </c>
      <c r="D126">
        <f t="shared" si="9"/>
        <v>1.0469999999999999</v>
      </c>
      <c r="E126">
        <f t="shared" si="5"/>
        <v>55.85</v>
      </c>
      <c r="F126">
        <f t="shared" si="8"/>
        <v>126.24706265702125</v>
      </c>
      <c r="G126">
        <f t="shared" si="6"/>
        <v>9.5407875000000017E-3</v>
      </c>
      <c r="H126">
        <f t="shared" si="7"/>
        <v>1.0470000000000002</v>
      </c>
      <c r="K126">
        <v>56.253</v>
      </c>
      <c r="L126">
        <v>61</v>
      </c>
      <c r="M126">
        <v>1.056</v>
      </c>
      <c r="N126">
        <v>127.444</v>
      </c>
      <c r="O126">
        <v>0.01</v>
      </c>
    </row>
    <row r="127" spans="1:15" x14ac:dyDescent="0.25">
      <c r="A127">
        <v>61</v>
      </c>
      <c r="B127">
        <v>1.056</v>
      </c>
      <c r="C127">
        <v>56.253</v>
      </c>
      <c r="D127">
        <f t="shared" si="9"/>
        <v>1.056</v>
      </c>
      <c r="E127">
        <f t="shared" si="5"/>
        <v>56.253</v>
      </c>
      <c r="F127">
        <f t="shared" si="8"/>
        <v>127.16010822751311</v>
      </c>
      <c r="G127">
        <f t="shared" si="6"/>
        <v>9.6228000000000008E-3</v>
      </c>
      <c r="H127">
        <f t="shared" si="7"/>
        <v>1.0559999999999998</v>
      </c>
      <c r="K127">
        <v>56.786000000000001</v>
      </c>
      <c r="L127">
        <v>61.5</v>
      </c>
      <c r="M127">
        <v>1.0649999999999999</v>
      </c>
      <c r="N127">
        <v>128.65299999999999</v>
      </c>
      <c r="O127">
        <v>0.01</v>
      </c>
    </row>
    <row r="128" spans="1:15" x14ac:dyDescent="0.25">
      <c r="A128">
        <v>61.5</v>
      </c>
      <c r="B128">
        <v>1.0649999999999999</v>
      </c>
      <c r="C128">
        <v>56.786000000000001</v>
      </c>
      <c r="D128">
        <f t="shared" si="9"/>
        <v>1.0649999999999999</v>
      </c>
      <c r="E128">
        <f t="shared" si="5"/>
        <v>56.786000000000001</v>
      </c>
      <c r="F128">
        <f t="shared" si="8"/>
        <v>128.36713198836449</v>
      </c>
      <c r="G128">
        <f t="shared" si="6"/>
        <v>9.7048124999999999E-3</v>
      </c>
      <c r="H128">
        <f t="shared" si="7"/>
        <v>1.0649999999999997</v>
      </c>
      <c r="K128">
        <v>57.142000000000003</v>
      </c>
      <c r="L128">
        <v>62</v>
      </c>
      <c r="M128">
        <v>1.0740000000000001</v>
      </c>
      <c r="N128">
        <v>129.46</v>
      </c>
      <c r="O128">
        <v>0.01</v>
      </c>
    </row>
    <row r="129" spans="1:15" x14ac:dyDescent="0.25">
      <c r="A129">
        <v>62</v>
      </c>
      <c r="B129">
        <v>1.0740000000000001</v>
      </c>
      <c r="C129">
        <v>57.142000000000003</v>
      </c>
      <c r="D129">
        <f t="shared" si="9"/>
        <v>1.0740000000000001</v>
      </c>
      <c r="E129">
        <f t="shared" si="5"/>
        <v>57.142000000000003</v>
      </c>
      <c r="F129">
        <f t="shared" si="8"/>
        <v>129.17415253591045</v>
      </c>
      <c r="G129">
        <f t="shared" si="6"/>
        <v>9.7868250000000025E-3</v>
      </c>
      <c r="H129">
        <f t="shared" si="7"/>
        <v>1.0740000000000001</v>
      </c>
      <c r="K129">
        <v>57.677999999999997</v>
      </c>
      <c r="L129">
        <v>62.5</v>
      </c>
      <c r="M129">
        <v>1.083</v>
      </c>
      <c r="N129">
        <v>130.673</v>
      </c>
      <c r="O129">
        <v>0.01</v>
      </c>
    </row>
    <row r="130" spans="1:15" x14ac:dyDescent="0.25">
      <c r="A130">
        <v>62.5</v>
      </c>
      <c r="B130">
        <v>1.083</v>
      </c>
      <c r="C130">
        <v>57.677999999999997</v>
      </c>
      <c r="D130">
        <f t="shared" si="9"/>
        <v>1.083</v>
      </c>
      <c r="E130">
        <f t="shared" si="5"/>
        <v>57.677999999999997</v>
      </c>
      <c r="F130">
        <f t="shared" si="8"/>
        <v>130.38819254975641</v>
      </c>
      <c r="G130">
        <f t="shared" si="6"/>
        <v>9.8688374999999998E-3</v>
      </c>
      <c r="H130">
        <f t="shared" si="7"/>
        <v>1.0829999999999997</v>
      </c>
      <c r="K130">
        <v>58.100999999999999</v>
      </c>
      <c r="L130">
        <v>63</v>
      </c>
      <c r="M130">
        <v>1.0920000000000001</v>
      </c>
      <c r="N130">
        <v>131.63200000000001</v>
      </c>
      <c r="O130">
        <v>0.01</v>
      </c>
    </row>
    <row r="131" spans="1:15" x14ac:dyDescent="0.25">
      <c r="A131">
        <v>63</v>
      </c>
      <c r="B131">
        <v>1.0920000000000001</v>
      </c>
      <c r="C131">
        <v>58.100999999999999</v>
      </c>
      <c r="D131">
        <f t="shared" si="9"/>
        <v>1.0920000000000001</v>
      </c>
      <c r="E131">
        <f t="shared" si="5"/>
        <v>58.100999999999999</v>
      </c>
      <c r="F131">
        <f t="shared" si="8"/>
        <v>131.34690154860897</v>
      </c>
      <c r="G131">
        <f t="shared" si="6"/>
        <v>9.9508500000000007E-3</v>
      </c>
      <c r="H131">
        <f t="shared" si="7"/>
        <v>1.0920000000000001</v>
      </c>
      <c r="K131">
        <v>58.506999999999998</v>
      </c>
      <c r="L131">
        <v>63.5</v>
      </c>
      <c r="M131">
        <v>1.1020000000000001</v>
      </c>
      <c r="N131">
        <v>132.55199999999999</v>
      </c>
      <c r="O131">
        <v>0.01</v>
      </c>
    </row>
    <row r="132" spans="1:15" x14ac:dyDescent="0.25">
      <c r="A132">
        <v>63.5</v>
      </c>
      <c r="B132">
        <v>1.1020000000000001</v>
      </c>
      <c r="C132">
        <v>58.506999999999998</v>
      </c>
      <c r="D132">
        <f t="shared" si="9"/>
        <v>1.1020000000000001</v>
      </c>
      <c r="E132">
        <f t="shared" si="5"/>
        <v>58.506999999999998</v>
      </c>
      <c r="F132">
        <f t="shared" si="8"/>
        <v>132.26758473659223</v>
      </c>
      <c r="G132">
        <f t="shared" si="6"/>
        <v>1.0041975000000002E-2</v>
      </c>
      <c r="H132">
        <f t="shared" si="7"/>
        <v>1.1019999999999999</v>
      </c>
      <c r="K132">
        <v>58.918999999999997</v>
      </c>
      <c r="L132">
        <v>64</v>
      </c>
      <c r="M132">
        <v>1.111</v>
      </c>
      <c r="N132">
        <v>133.48500000000001</v>
      </c>
      <c r="O132">
        <v>0.01</v>
      </c>
    </row>
    <row r="133" spans="1:15" x14ac:dyDescent="0.25">
      <c r="A133">
        <v>64</v>
      </c>
      <c r="B133">
        <v>1.111</v>
      </c>
      <c r="C133">
        <v>58.918999999999997</v>
      </c>
      <c r="D133">
        <f t="shared" si="9"/>
        <v>1.111</v>
      </c>
      <c r="E133">
        <f t="shared" si="5"/>
        <v>58.918999999999997</v>
      </c>
      <c r="F133">
        <f t="shared" si="8"/>
        <v>133.20167036960854</v>
      </c>
      <c r="G133">
        <f t="shared" si="6"/>
        <v>1.0123987500000001E-2</v>
      </c>
      <c r="H133">
        <f t="shared" si="7"/>
        <v>1.1109999999999998</v>
      </c>
      <c r="K133">
        <v>59.414999999999999</v>
      </c>
      <c r="L133">
        <v>64.5</v>
      </c>
      <c r="M133">
        <v>1.1200000000000001</v>
      </c>
      <c r="N133">
        <v>134.607</v>
      </c>
      <c r="O133">
        <v>0.01</v>
      </c>
    </row>
    <row r="134" spans="1:15" x14ac:dyDescent="0.25">
      <c r="A134">
        <v>64.5</v>
      </c>
      <c r="B134">
        <v>1.1200000000000001</v>
      </c>
      <c r="C134">
        <v>59.414999999999999</v>
      </c>
      <c r="D134">
        <f t="shared" si="9"/>
        <v>1.1200000000000001</v>
      </c>
      <c r="E134">
        <f t="shared" si="5"/>
        <v>59.414999999999999</v>
      </c>
      <c r="F134">
        <f t="shared" si="8"/>
        <v>134.32578271965158</v>
      </c>
      <c r="G134">
        <f t="shared" si="6"/>
        <v>1.0206000000000002E-2</v>
      </c>
      <c r="H134">
        <f t="shared" si="7"/>
        <v>1.1200000000000001</v>
      </c>
      <c r="K134">
        <v>59.9</v>
      </c>
      <c r="L134">
        <v>65</v>
      </c>
      <c r="M134">
        <v>1.129</v>
      </c>
      <c r="N134">
        <v>135.708</v>
      </c>
      <c r="O134">
        <v>0.01</v>
      </c>
    </row>
    <row r="135" spans="1:15" x14ac:dyDescent="0.25">
      <c r="A135">
        <v>65</v>
      </c>
      <c r="B135">
        <v>1.129</v>
      </c>
      <c r="C135">
        <v>59.9</v>
      </c>
      <c r="D135">
        <f t="shared" si="9"/>
        <v>1.129</v>
      </c>
      <c r="E135">
        <f t="shared" si="5"/>
        <v>59.9</v>
      </c>
      <c r="F135">
        <f t="shared" si="8"/>
        <v>135.42515447801949</v>
      </c>
      <c r="G135">
        <f t="shared" si="6"/>
        <v>1.0288012500000001E-2</v>
      </c>
      <c r="H135">
        <f t="shared" si="7"/>
        <v>1.129</v>
      </c>
      <c r="K135">
        <v>60.354999999999997</v>
      </c>
      <c r="L135">
        <v>65.5</v>
      </c>
      <c r="M135">
        <v>1.1379999999999999</v>
      </c>
      <c r="N135">
        <v>136.738</v>
      </c>
      <c r="O135">
        <v>0.01</v>
      </c>
    </row>
    <row r="136" spans="1:15" x14ac:dyDescent="0.25">
      <c r="A136">
        <v>65.5</v>
      </c>
      <c r="B136">
        <v>1.1379999999999999</v>
      </c>
      <c r="C136">
        <v>60.354999999999997</v>
      </c>
      <c r="D136">
        <f t="shared" si="9"/>
        <v>1.1379999999999999</v>
      </c>
      <c r="E136">
        <f t="shared" ref="E136:E199" si="10">ABS(C136)</f>
        <v>60.354999999999997</v>
      </c>
      <c r="F136">
        <f t="shared" si="8"/>
        <v>136.45682889421633</v>
      </c>
      <c r="G136">
        <f t="shared" ref="G136:G199" si="11">6*D136*$C$3/$E$3^2</f>
        <v>1.0370025E-2</v>
      </c>
      <c r="H136">
        <f t="shared" ref="H136:H199" si="12">(G136*$E$3^2)/(6*$C$3)</f>
        <v>1.1379999999999999</v>
      </c>
      <c r="K136">
        <v>60.817999999999998</v>
      </c>
      <c r="L136">
        <v>66</v>
      </c>
      <c r="M136">
        <v>1.147</v>
      </c>
      <c r="N136">
        <v>137.78700000000001</v>
      </c>
      <c r="O136">
        <v>0.01</v>
      </c>
    </row>
    <row r="137" spans="1:15" x14ac:dyDescent="0.25">
      <c r="A137">
        <v>66</v>
      </c>
      <c r="B137">
        <v>1.147</v>
      </c>
      <c r="C137">
        <v>60.817999999999998</v>
      </c>
      <c r="D137">
        <f t="shared" si="9"/>
        <v>1.147</v>
      </c>
      <c r="E137">
        <f t="shared" si="10"/>
        <v>60.817999999999998</v>
      </c>
      <c r="F137">
        <f t="shared" ref="F137:F200" si="13">(3*E137*$E$3/(2*$B$3*$C$3^2))*(1+6*(D137/$E$3)^2-4*($C$3/$E$3)*(D137/$E$3))</f>
        <v>137.50671965855577</v>
      </c>
      <c r="G137">
        <f t="shared" si="11"/>
        <v>1.0452037500000001E-2</v>
      </c>
      <c r="H137">
        <f t="shared" si="12"/>
        <v>1.1469999999999998</v>
      </c>
      <c r="K137">
        <v>61.249000000000002</v>
      </c>
      <c r="L137">
        <v>66.5</v>
      </c>
      <c r="M137">
        <v>1.157</v>
      </c>
      <c r="N137">
        <v>138.76300000000001</v>
      </c>
      <c r="O137">
        <v>1.0999999999999999E-2</v>
      </c>
    </row>
    <row r="138" spans="1:15" x14ac:dyDescent="0.25">
      <c r="A138">
        <v>66.5</v>
      </c>
      <c r="B138">
        <v>1.157</v>
      </c>
      <c r="C138">
        <v>61.249000000000002</v>
      </c>
      <c r="D138">
        <f t="shared" si="9"/>
        <v>1.157</v>
      </c>
      <c r="E138">
        <f t="shared" si="10"/>
        <v>61.249000000000002</v>
      </c>
      <c r="F138">
        <f t="shared" si="13"/>
        <v>138.48475025311444</v>
      </c>
      <c r="G138">
        <f t="shared" si="11"/>
        <v>1.0543162500000001E-2</v>
      </c>
      <c r="H138">
        <f t="shared" si="12"/>
        <v>1.157</v>
      </c>
      <c r="K138">
        <v>61.731000000000002</v>
      </c>
      <c r="L138">
        <v>67</v>
      </c>
      <c r="M138">
        <v>1.1659999999999999</v>
      </c>
      <c r="N138">
        <v>139.85400000000001</v>
      </c>
      <c r="O138">
        <v>1.0999999999999999E-2</v>
      </c>
    </row>
    <row r="139" spans="1:15" x14ac:dyDescent="0.25">
      <c r="A139">
        <v>67</v>
      </c>
      <c r="B139">
        <v>1.1659999999999999</v>
      </c>
      <c r="C139">
        <v>61.731000000000002</v>
      </c>
      <c r="D139">
        <f t="shared" si="9"/>
        <v>1.1659999999999999</v>
      </c>
      <c r="E139">
        <f t="shared" si="10"/>
        <v>61.731000000000002</v>
      </c>
      <c r="F139">
        <f t="shared" si="13"/>
        <v>139.57787649050152</v>
      </c>
      <c r="G139">
        <f t="shared" si="11"/>
        <v>1.0625175000000001E-2</v>
      </c>
      <c r="H139">
        <f t="shared" si="12"/>
        <v>1.1659999999999999</v>
      </c>
      <c r="K139">
        <v>62.094999999999999</v>
      </c>
      <c r="L139">
        <v>67.5</v>
      </c>
      <c r="M139">
        <v>1.175</v>
      </c>
      <c r="N139">
        <v>140.68</v>
      </c>
      <c r="O139">
        <v>1.0999999999999999E-2</v>
      </c>
    </row>
    <row r="140" spans="1:15" x14ac:dyDescent="0.25">
      <c r="A140">
        <v>67.5</v>
      </c>
      <c r="B140">
        <v>1.175</v>
      </c>
      <c r="C140">
        <v>62.094999999999999</v>
      </c>
      <c r="D140">
        <f t="shared" si="9"/>
        <v>1.175</v>
      </c>
      <c r="E140">
        <f t="shared" si="10"/>
        <v>62.094999999999999</v>
      </c>
      <c r="F140">
        <f t="shared" si="13"/>
        <v>140.40432785691388</v>
      </c>
      <c r="G140">
        <f t="shared" si="11"/>
        <v>1.0707187500000001E-2</v>
      </c>
      <c r="H140">
        <f t="shared" si="12"/>
        <v>1.175</v>
      </c>
      <c r="K140">
        <v>62.530999999999999</v>
      </c>
      <c r="L140">
        <v>68</v>
      </c>
      <c r="M140">
        <v>1.1839999999999999</v>
      </c>
      <c r="N140">
        <v>141.667</v>
      </c>
      <c r="O140">
        <v>1.0999999999999999E-2</v>
      </c>
    </row>
    <row r="141" spans="1:15" x14ac:dyDescent="0.25">
      <c r="A141">
        <v>68</v>
      </c>
      <c r="B141">
        <v>1.1839999999999999</v>
      </c>
      <c r="C141">
        <v>62.530999999999999</v>
      </c>
      <c r="D141">
        <f t="shared" ref="D141:D204" si="14">B141</f>
        <v>1.1839999999999999</v>
      </c>
      <c r="E141">
        <f t="shared" si="10"/>
        <v>62.530999999999999</v>
      </c>
      <c r="F141">
        <f t="shared" si="13"/>
        <v>141.39371012478662</v>
      </c>
      <c r="G141">
        <f t="shared" si="11"/>
        <v>1.0789199999999999E-2</v>
      </c>
      <c r="H141">
        <f t="shared" si="12"/>
        <v>1.1839999999999997</v>
      </c>
      <c r="K141">
        <v>62.994999999999997</v>
      </c>
      <c r="L141">
        <v>68.5</v>
      </c>
      <c r="M141">
        <v>1.1930000000000001</v>
      </c>
      <c r="N141">
        <v>142.72</v>
      </c>
      <c r="O141">
        <v>1.0999999999999999E-2</v>
      </c>
    </row>
    <row r="142" spans="1:15" x14ac:dyDescent="0.25">
      <c r="A142">
        <v>68.5</v>
      </c>
      <c r="B142">
        <v>1.1930000000000001</v>
      </c>
      <c r="C142">
        <v>62.994999999999997</v>
      </c>
      <c r="D142">
        <f t="shared" si="14"/>
        <v>1.1930000000000001</v>
      </c>
      <c r="E142">
        <f t="shared" si="10"/>
        <v>62.994999999999997</v>
      </c>
      <c r="F142">
        <f t="shared" si="13"/>
        <v>142.44654292884752</v>
      </c>
      <c r="G142">
        <f t="shared" si="11"/>
        <v>1.08712125E-2</v>
      </c>
      <c r="H142">
        <f t="shared" si="12"/>
        <v>1.1929999999999998</v>
      </c>
      <c r="K142">
        <v>63.281999999999996</v>
      </c>
      <c r="L142">
        <v>69</v>
      </c>
      <c r="M142">
        <v>1.202</v>
      </c>
      <c r="N142">
        <v>143.37100000000001</v>
      </c>
      <c r="O142">
        <v>1.0999999999999999E-2</v>
      </c>
    </row>
    <row r="143" spans="1:15" x14ac:dyDescent="0.25">
      <c r="A143">
        <v>69</v>
      </c>
      <c r="B143">
        <v>1.202</v>
      </c>
      <c r="C143">
        <v>63.281999999999996</v>
      </c>
      <c r="D143">
        <f t="shared" si="14"/>
        <v>1.202</v>
      </c>
      <c r="E143">
        <f t="shared" si="10"/>
        <v>63.281999999999996</v>
      </c>
      <c r="F143">
        <f t="shared" si="13"/>
        <v>143.09926758051571</v>
      </c>
      <c r="G143">
        <f t="shared" si="11"/>
        <v>1.0953225E-2</v>
      </c>
      <c r="H143">
        <f t="shared" si="12"/>
        <v>1.2019999999999997</v>
      </c>
      <c r="K143">
        <v>63.69</v>
      </c>
      <c r="L143">
        <v>69.5</v>
      </c>
      <c r="M143">
        <v>1.212</v>
      </c>
      <c r="N143">
        <v>144.29400000000001</v>
      </c>
      <c r="O143">
        <v>1.0999999999999999E-2</v>
      </c>
    </row>
    <row r="144" spans="1:15" x14ac:dyDescent="0.25">
      <c r="A144">
        <v>69.5</v>
      </c>
      <c r="B144">
        <v>1.212</v>
      </c>
      <c r="C144">
        <v>63.69</v>
      </c>
      <c r="D144">
        <f t="shared" si="14"/>
        <v>1.212</v>
      </c>
      <c r="E144">
        <f t="shared" si="10"/>
        <v>63.69</v>
      </c>
      <c r="F144">
        <f t="shared" si="13"/>
        <v>144.02617226994343</v>
      </c>
      <c r="G144">
        <f t="shared" si="11"/>
        <v>1.1044350000000001E-2</v>
      </c>
      <c r="H144">
        <f t="shared" si="12"/>
        <v>1.212</v>
      </c>
      <c r="K144">
        <v>64.177999999999997</v>
      </c>
      <c r="L144">
        <v>70</v>
      </c>
      <c r="M144">
        <v>1.2210000000000001</v>
      </c>
      <c r="N144">
        <v>145.4</v>
      </c>
      <c r="O144">
        <v>1.0999999999999999E-2</v>
      </c>
    </row>
    <row r="145" spans="1:15" x14ac:dyDescent="0.25">
      <c r="A145">
        <v>70</v>
      </c>
      <c r="B145">
        <v>1.2210000000000001</v>
      </c>
      <c r="C145">
        <v>64.177999999999997</v>
      </c>
      <c r="D145">
        <f t="shared" si="14"/>
        <v>1.2210000000000001</v>
      </c>
      <c r="E145">
        <f t="shared" si="10"/>
        <v>64.177999999999997</v>
      </c>
      <c r="F145">
        <f t="shared" si="13"/>
        <v>145.1337067050487</v>
      </c>
      <c r="G145">
        <f t="shared" si="11"/>
        <v>1.1126362500000002E-2</v>
      </c>
      <c r="H145">
        <f t="shared" si="12"/>
        <v>1.2210000000000001</v>
      </c>
      <c r="K145">
        <v>64.691000000000003</v>
      </c>
      <c r="L145">
        <v>70.5</v>
      </c>
      <c r="M145">
        <v>1.23</v>
      </c>
      <c r="N145">
        <v>146.56200000000001</v>
      </c>
      <c r="O145">
        <v>1.0999999999999999E-2</v>
      </c>
    </row>
    <row r="146" spans="1:15" x14ac:dyDescent="0.25">
      <c r="A146">
        <v>70.5</v>
      </c>
      <c r="B146">
        <v>1.23</v>
      </c>
      <c r="C146">
        <v>64.691000000000003</v>
      </c>
      <c r="D146">
        <f t="shared" si="14"/>
        <v>1.23</v>
      </c>
      <c r="E146">
        <f t="shared" si="10"/>
        <v>64.691000000000003</v>
      </c>
      <c r="F146">
        <f t="shared" si="13"/>
        <v>146.29792801721101</v>
      </c>
      <c r="G146">
        <f t="shared" si="11"/>
        <v>1.1208375000000001E-2</v>
      </c>
      <c r="H146">
        <f t="shared" si="12"/>
        <v>1.23</v>
      </c>
      <c r="K146">
        <v>65.040000000000006</v>
      </c>
      <c r="L146">
        <v>71</v>
      </c>
      <c r="M146">
        <v>1.2390000000000001</v>
      </c>
      <c r="N146">
        <v>147.352</v>
      </c>
      <c r="O146">
        <v>1.0999999999999999E-2</v>
      </c>
    </row>
    <row r="147" spans="1:15" x14ac:dyDescent="0.25">
      <c r="A147">
        <v>71</v>
      </c>
      <c r="B147">
        <v>1.2390000000000001</v>
      </c>
      <c r="C147">
        <v>65.040000000000006</v>
      </c>
      <c r="D147">
        <f t="shared" si="14"/>
        <v>1.2390000000000001</v>
      </c>
      <c r="E147">
        <f t="shared" si="10"/>
        <v>65.040000000000006</v>
      </c>
      <c r="F147">
        <f t="shared" si="13"/>
        <v>147.09140956603636</v>
      </c>
      <c r="G147">
        <f t="shared" si="11"/>
        <v>1.1290387500000004E-2</v>
      </c>
      <c r="H147">
        <f t="shared" si="12"/>
        <v>1.2390000000000001</v>
      </c>
      <c r="K147">
        <v>65.516999999999996</v>
      </c>
      <c r="L147">
        <v>71.5</v>
      </c>
      <c r="M147">
        <v>1.248</v>
      </c>
      <c r="N147">
        <v>148.43199999999999</v>
      </c>
      <c r="O147">
        <v>1.0999999999999999E-2</v>
      </c>
    </row>
    <row r="148" spans="1:15" x14ac:dyDescent="0.25">
      <c r="A148">
        <v>71.5</v>
      </c>
      <c r="B148">
        <v>1.248</v>
      </c>
      <c r="C148">
        <v>65.516999999999996</v>
      </c>
      <c r="D148">
        <f t="shared" si="14"/>
        <v>1.248</v>
      </c>
      <c r="E148">
        <f t="shared" si="10"/>
        <v>65.516999999999996</v>
      </c>
      <c r="F148">
        <f t="shared" si="13"/>
        <v>148.17451369803354</v>
      </c>
      <c r="G148">
        <f t="shared" si="11"/>
        <v>1.13724E-2</v>
      </c>
      <c r="H148">
        <f t="shared" si="12"/>
        <v>1.2479999999999998</v>
      </c>
      <c r="K148">
        <v>65.930000000000007</v>
      </c>
      <c r="L148">
        <v>72</v>
      </c>
      <c r="M148">
        <v>1.2569999999999999</v>
      </c>
      <c r="N148">
        <v>149.369</v>
      </c>
      <c r="O148">
        <v>1.0999999999999999E-2</v>
      </c>
    </row>
    <row r="149" spans="1:15" x14ac:dyDescent="0.25">
      <c r="A149">
        <v>72</v>
      </c>
      <c r="B149">
        <v>1.2569999999999999</v>
      </c>
      <c r="C149">
        <v>65.930000000000007</v>
      </c>
      <c r="D149">
        <f t="shared" si="14"/>
        <v>1.2569999999999999</v>
      </c>
      <c r="E149">
        <f t="shared" si="10"/>
        <v>65.930000000000007</v>
      </c>
      <c r="F149">
        <f t="shared" si="13"/>
        <v>149.11302393525449</v>
      </c>
      <c r="G149">
        <f t="shared" si="11"/>
        <v>1.14544125E-2</v>
      </c>
      <c r="H149">
        <f t="shared" si="12"/>
        <v>1.2569999999999999</v>
      </c>
      <c r="K149">
        <v>66.381</v>
      </c>
      <c r="L149">
        <v>72.5</v>
      </c>
      <c r="M149">
        <v>1.2669999999999999</v>
      </c>
      <c r="N149">
        <v>150.38900000000001</v>
      </c>
      <c r="O149">
        <v>1.2E-2</v>
      </c>
    </row>
    <row r="150" spans="1:15" x14ac:dyDescent="0.25">
      <c r="A150">
        <v>72.5</v>
      </c>
      <c r="B150">
        <v>1.2669999999999999</v>
      </c>
      <c r="C150">
        <v>66.381</v>
      </c>
      <c r="D150">
        <f t="shared" si="14"/>
        <v>1.2669999999999999</v>
      </c>
      <c r="E150">
        <f t="shared" si="10"/>
        <v>66.381</v>
      </c>
      <c r="F150">
        <f t="shared" si="13"/>
        <v>150.13814300618816</v>
      </c>
      <c r="G150">
        <f t="shared" si="11"/>
        <v>1.1545537500000001E-2</v>
      </c>
      <c r="H150">
        <f t="shared" si="12"/>
        <v>1.2669999999999999</v>
      </c>
      <c r="K150">
        <v>66.888999999999996</v>
      </c>
      <c r="L150">
        <v>73</v>
      </c>
      <c r="M150">
        <v>1.276</v>
      </c>
      <c r="N150">
        <v>151.542</v>
      </c>
      <c r="O150">
        <v>1.2E-2</v>
      </c>
    </row>
    <row r="151" spans="1:15" x14ac:dyDescent="0.25">
      <c r="A151">
        <v>73</v>
      </c>
      <c r="B151">
        <v>1.276</v>
      </c>
      <c r="C151">
        <v>66.888999999999996</v>
      </c>
      <c r="D151">
        <f t="shared" si="14"/>
        <v>1.276</v>
      </c>
      <c r="E151">
        <f t="shared" si="10"/>
        <v>66.888999999999996</v>
      </c>
      <c r="F151">
        <f t="shared" si="13"/>
        <v>151.29183971849008</v>
      </c>
      <c r="G151">
        <f t="shared" si="11"/>
        <v>1.1627550000000002E-2</v>
      </c>
      <c r="H151">
        <f t="shared" si="12"/>
        <v>1.276</v>
      </c>
      <c r="K151">
        <v>67.332999999999998</v>
      </c>
      <c r="L151">
        <v>73.5</v>
      </c>
      <c r="M151">
        <v>1.2849999999999999</v>
      </c>
      <c r="N151">
        <v>152.547</v>
      </c>
      <c r="O151">
        <v>1.2E-2</v>
      </c>
    </row>
    <row r="152" spans="1:15" x14ac:dyDescent="0.25">
      <c r="A152">
        <v>73.5</v>
      </c>
      <c r="B152">
        <v>1.2849999999999999</v>
      </c>
      <c r="C152">
        <v>67.332999999999998</v>
      </c>
      <c r="D152">
        <f t="shared" si="14"/>
        <v>1.2849999999999999</v>
      </c>
      <c r="E152">
        <f t="shared" si="10"/>
        <v>67.332999999999998</v>
      </c>
      <c r="F152">
        <f t="shared" si="13"/>
        <v>152.30093889054271</v>
      </c>
      <c r="G152">
        <f t="shared" si="11"/>
        <v>1.1709562499999999E-2</v>
      </c>
      <c r="H152">
        <f t="shared" si="12"/>
        <v>1.2849999999999997</v>
      </c>
      <c r="K152">
        <v>67.751999999999995</v>
      </c>
      <c r="L152">
        <v>74</v>
      </c>
      <c r="M152">
        <v>1.294</v>
      </c>
      <c r="N152">
        <v>153.49600000000001</v>
      </c>
      <c r="O152">
        <v>1.2E-2</v>
      </c>
    </row>
    <row r="153" spans="1:15" x14ac:dyDescent="0.25">
      <c r="A153">
        <v>74</v>
      </c>
      <c r="B153">
        <v>1.294</v>
      </c>
      <c r="C153">
        <v>67.751999999999995</v>
      </c>
      <c r="D153">
        <f t="shared" si="14"/>
        <v>1.294</v>
      </c>
      <c r="E153">
        <f t="shared" si="10"/>
        <v>67.751999999999995</v>
      </c>
      <c r="F153">
        <f t="shared" si="13"/>
        <v>153.2536457475739</v>
      </c>
      <c r="G153">
        <f t="shared" si="11"/>
        <v>1.1791575E-2</v>
      </c>
      <c r="H153">
        <f t="shared" si="12"/>
        <v>1.2939999999999998</v>
      </c>
      <c r="K153">
        <v>68.192999999999998</v>
      </c>
      <c r="L153">
        <v>74.5</v>
      </c>
      <c r="M153">
        <v>1.3029999999999999</v>
      </c>
      <c r="N153">
        <v>154.49600000000001</v>
      </c>
      <c r="O153">
        <v>1.2E-2</v>
      </c>
    </row>
    <row r="154" spans="1:15" x14ac:dyDescent="0.25">
      <c r="A154">
        <v>74.5</v>
      </c>
      <c r="B154">
        <v>1.3029999999999999</v>
      </c>
      <c r="C154">
        <v>68.192999999999998</v>
      </c>
      <c r="D154">
        <f t="shared" si="14"/>
        <v>1.3029999999999999</v>
      </c>
      <c r="E154">
        <f t="shared" si="10"/>
        <v>68.192999999999998</v>
      </c>
      <c r="F154">
        <f t="shared" si="13"/>
        <v>154.25627307503697</v>
      </c>
      <c r="G154">
        <f t="shared" si="11"/>
        <v>1.1873587499999999E-2</v>
      </c>
      <c r="H154">
        <f t="shared" si="12"/>
        <v>1.3029999999999999</v>
      </c>
      <c r="K154">
        <v>68.385999999999996</v>
      </c>
      <c r="L154">
        <v>75</v>
      </c>
      <c r="M154">
        <v>1.3120000000000001</v>
      </c>
      <c r="N154">
        <v>154.93199999999999</v>
      </c>
      <c r="O154">
        <v>1.2E-2</v>
      </c>
    </row>
    <row r="155" spans="1:15" x14ac:dyDescent="0.25">
      <c r="A155">
        <v>75</v>
      </c>
      <c r="B155">
        <v>1.3120000000000001</v>
      </c>
      <c r="C155">
        <v>68.385999999999996</v>
      </c>
      <c r="D155">
        <f t="shared" si="14"/>
        <v>1.3120000000000001</v>
      </c>
      <c r="E155">
        <f t="shared" si="10"/>
        <v>68.385999999999996</v>
      </c>
      <c r="F155">
        <f t="shared" si="13"/>
        <v>154.69805240495521</v>
      </c>
      <c r="G155">
        <f t="shared" si="11"/>
        <v>1.19556E-2</v>
      </c>
      <c r="H155">
        <f t="shared" si="12"/>
        <v>1.3119999999999998</v>
      </c>
      <c r="K155">
        <v>68.83</v>
      </c>
      <c r="L155">
        <v>75.5</v>
      </c>
      <c r="M155">
        <v>1.3220000000000001</v>
      </c>
      <c r="N155">
        <v>155.93899999999999</v>
      </c>
      <c r="O155">
        <v>1.2E-2</v>
      </c>
    </row>
    <row r="156" spans="1:15" x14ac:dyDescent="0.25">
      <c r="A156">
        <v>75.5</v>
      </c>
      <c r="B156">
        <v>1.3220000000000001</v>
      </c>
      <c r="C156">
        <v>68.83</v>
      </c>
      <c r="D156">
        <f t="shared" si="14"/>
        <v>1.3220000000000001</v>
      </c>
      <c r="E156">
        <f t="shared" si="10"/>
        <v>68.83</v>
      </c>
      <c r="F156">
        <f t="shared" si="13"/>
        <v>155.70836789184378</v>
      </c>
      <c r="G156">
        <f t="shared" si="11"/>
        <v>1.2046725000000001E-2</v>
      </c>
      <c r="H156">
        <f t="shared" si="12"/>
        <v>1.3219999999999998</v>
      </c>
      <c r="K156">
        <v>69.28</v>
      </c>
      <c r="L156">
        <v>76</v>
      </c>
      <c r="M156">
        <v>1.331</v>
      </c>
      <c r="N156">
        <v>156.958</v>
      </c>
      <c r="O156">
        <v>1.2E-2</v>
      </c>
    </row>
    <row r="157" spans="1:15" x14ac:dyDescent="0.25">
      <c r="A157">
        <v>76</v>
      </c>
      <c r="B157">
        <v>1.331</v>
      </c>
      <c r="C157">
        <v>69.28</v>
      </c>
      <c r="D157">
        <f t="shared" si="14"/>
        <v>1.331</v>
      </c>
      <c r="E157">
        <f t="shared" si="10"/>
        <v>69.28</v>
      </c>
      <c r="F157">
        <f t="shared" si="13"/>
        <v>156.73183751038121</v>
      </c>
      <c r="G157">
        <f t="shared" si="11"/>
        <v>1.21287375E-2</v>
      </c>
      <c r="H157">
        <f t="shared" si="12"/>
        <v>1.3309999999999997</v>
      </c>
      <c r="K157">
        <v>69.650000000000006</v>
      </c>
      <c r="L157">
        <v>76.5</v>
      </c>
      <c r="M157">
        <v>1.34</v>
      </c>
      <c r="N157">
        <v>157.797</v>
      </c>
      <c r="O157">
        <v>1.2E-2</v>
      </c>
    </row>
    <row r="158" spans="1:15" x14ac:dyDescent="0.25">
      <c r="A158">
        <v>76.5</v>
      </c>
      <c r="B158">
        <v>1.34</v>
      </c>
      <c r="C158">
        <v>69.650000000000006</v>
      </c>
      <c r="D158">
        <f t="shared" si="14"/>
        <v>1.34</v>
      </c>
      <c r="E158">
        <f t="shared" si="10"/>
        <v>69.650000000000006</v>
      </c>
      <c r="F158">
        <f t="shared" si="13"/>
        <v>157.57448411276363</v>
      </c>
      <c r="G158">
        <f t="shared" si="11"/>
        <v>1.2210750000000001E-2</v>
      </c>
      <c r="H158">
        <f t="shared" si="12"/>
        <v>1.34</v>
      </c>
      <c r="K158">
        <v>70.186000000000007</v>
      </c>
      <c r="L158">
        <v>77</v>
      </c>
      <c r="M158">
        <v>1.349</v>
      </c>
      <c r="N158">
        <v>159.011</v>
      </c>
      <c r="O158">
        <v>1.2E-2</v>
      </c>
    </row>
    <row r="159" spans="1:15" x14ac:dyDescent="0.25">
      <c r="A159">
        <v>77</v>
      </c>
      <c r="B159">
        <v>1.349</v>
      </c>
      <c r="C159">
        <v>70.186000000000007</v>
      </c>
      <c r="D159">
        <f t="shared" si="14"/>
        <v>1.349</v>
      </c>
      <c r="E159">
        <f t="shared" si="10"/>
        <v>70.186000000000007</v>
      </c>
      <c r="F159">
        <f t="shared" si="13"/>
        <v>158.79285452832639</v>
      </c>
      <c r="G159">
        <f t="shared" si="11"/>
        <v>1.22927625E-2</v>
      </c>
      <c r="H159">
        <f t="shared" si="12"/>
        <v>1.349</v>
      </c>
      <c r="K159">
        <v>70.483000000000004</v>
      </c>
      <c r="L159">
        <v>77.5</v>
      </c>
      <c r="M159">
        <v>1.3580000000000001</v>
      </c>
      <c r="N159">
        <v>159.684</v>
      </c>
      <c r="O159">
        <v>1.2E-2</v>
      </c>
    </row>
    <row r="160" spans="1:15" x14ac:dyDescent="0.25">
      <c r="A160">
        <v>77.5</v>
      </c>
      <c r="B160">
        <v>1.3580000000000001</v>
      </c>
      <c r="C160">
        <v>70.483000000000004</v>
      </c>
      <c r="D160">
        <f t="shared" si="14"/>
        <v>1.3580000000000001</v>
      </c>
      <c r="E160">
        <f t="shared" si="10"/>
        <v>70.483000000000004</v>
      </c>
      <c r="F160">
        <f t="shared" si="13"/>
        <v>159.47066265524845</v>
      </c>
      <c r="G160">
        <f t="shared" si="11"/>
        <v>1.2374774999999999E-2</v>
      </c>
      <c r="H160">
        <f t="shared" si="12"/>
        <v>1.3579999999999999</v>
      </c>
      <c r="K160">
        <v>70.984999999999999</v>
      </c>
      <c r="L160">
        <v>78</v>
      </c>
      <c r="M160">
        <v>1.367</v>
      </c>
      <c r="N160">
        <v>160.822</v>
      </c>
      <c r="O160">
        <v>1.2E-2</v>
      </c>
    </row>
    <row r="161" spans="1:15" x14ac:dyDescent="0.25">
      <c r="A161">
        <v>78</v>
      </c>
      <c r="B161">
        <v>1.367</v>
      </c>
      <c r="C161">
        <v>70.984999999999999</v>
      </c>
      <c r="D161">
        <f t="shared" si="14"/>
        <v>1.367</v>
      </c>
      <c r="E161">
        <f t="shared" si="10"/>
        <v>70.984999999999999</v>
      </c>
      <c r="F161">
        <f t="shared" si="13"/>
        <v>160.61245575225459</v>
      </c>
      <c r="G161">
        <f t="shared" si="11"/>
        <v>1.2456787500000002E-2</v>
      </c>
      <c r="H161">
        <f t="shared" si="12"/>
        <v>1.367</v>
      </c>
      <c r="K161">
        <v>71.454999999999998</v>
      </c>
      <c r="L161">
        <v>78.5</v>
      </c>
      <c r="M161">
        <v>1.377</v>
      </c>
      <c r="N161">
        <v>161.886</v>
      </c>
      <c r="O161">
        <v>1.2999999999999999E-2</v>
      </c>
    </row>
    <row r="162" spans="1:15" x14ac:dyDescent="0.25">
      <c r="A162">
        <v>78.5</v>
      </c>
      <c r="B162">
        <v>1.377</v>
      </c>
      <c r="C162">
        <v>71.454999999999998</v>
      </c>
      <c r="D162">
        <f t="shared" si="14"/>
        <v>1.377</v>
      </c>
      <c r="E162">
        <f t="shared" si="10"/>
        <v>71.454999999999998</v>
      </c>
      <c r="F162">
        <f t="shared" si="13"/>
        <v>161.68271312393125</v>
      </c>
      <c r="G162">
        <f t="shared" si="11"/>
        <v>1.2547912500000003E-2</v>
      </c>
      <c r="H162">
        <f t="shared" si="12"/>
        <v>1.377</v>
      </c>
      <c r="K162">
        <v>71.894999999999996</v>
      </c>
      <c r="L162">
        <v>79</v>
      </c>
      <c r="M162">
        <v>1.3859999999999999</v>
      </c>
      <c r="N162">
        <v>162.88399999999999</v>
      </c>
      <c r="O162">
        <v>1.2999999999999999E-2</v>
      </c>
    </row>
    <row r="163" spans="1:15" x14ac:dyDescent="0.25">
      <c r="A163">
        <v>79</v>
      </c>
      <c r="B163">
        <v>1.3859999999999999</v>
      </c>
      <c r="C163">
        <v>71.894999999999996</v>
      </c>
      <c r="D163">
        <f t="shared" si="14"/>
        <v>1.3859999999999999</v>
      </c>
      <c r="E163">
        <f t="shared" si="10"/>
        <v>71.894999999999996</v>
      </c>
      <c r="F163">
        <f t="shared" si="13"/>
        <v>162.68459366935829</v>
      </c>
      <c r="G163">
        <f t="shared" si="11"/>
        <v>1.2629925E-2</v>
      </c>
      <c r="H163">
        <f t="shared" si="12"/>
        <v>1.3859999999999997</v>
      </c>
      <c r="K163">
        <v>72.308000000000007</v>
      </c>
      <c r="L163">
        <v>79.5</v>
      </c>
      <c r="M163">
        <v>1.395</v>
      </c>
      <c r="N163">
        <v>163.81800000000001</v>
      </c>
      <c r="O163">
        <v>1.2999999999999999E-2</v>
      </c>
    </row>
    <row r="164" spans="1:15" x14ac:dyDescent="0.25">
      <c r="A164">
        <v>79.5</v>
      </c>
      <c r="B164">
        <v>1.395</v>
      </c>
      <c r="C164">
        <v>72.308000000000007</v>
      </c>
      <c r="D164">
        <f t="shared" si="14"/>
        <v>1.395</v>
      </c>
      <c r="E164">
        <f t="shared" si="10"/>
        <v>72.308000000000007</v>
      </c>
      <c r="F164">
        <f t="shared" si="13"/>
        <v>163.62555246334443</v>
      </c>
      <c r="G164">
        <f t="shared" si="11"/>
        <v>1.2711937500000003E-2</v>
      </c>
      <c r="H164">
        <f t="shared" si="12"/>
        <v>1.3950000000000002</v>
      </c>
      <c r="K164">
        <v>72.784999999999997</v>
      </c>
      <c r="L164">
        <v>80</v>
      </c>
      <c r="M164">
        <v>1.4039999999999999</v>
      </c>
      <c r="N164">
        <v>164.899</v>
      </c>
      <c r="O164">
        <v>1.2999999999999999E-2</v>
      </c>
    </row>
    <row r="165" spans="1:15" x14ac:dyDescent="0.25">
      <c r="A165">
        <v>80</v>
      </c>
      <c r="B165">
        <v>1.4039999999999999</v>
      </c>
      <c r="C165">
        <v>72.784999999999997</v>
      </c>
      <c r="D165">
        <f t="shared" si="14"/>
        <v>1.4039999999999999</v>
      </c>
      <c r="E165">
        <f t="shared" si="10"/>
        <v>72.784999999999997</v>
      </c>
      <c r="F165">
        <f t="shared" si="13"/>
        <v>164.71151584634285</v>
      </c>
      <c r="G165">
        <f t="shared" si="11"/>
        <v>1.279395E-2</v>
      </c>
      <c r="H165">
        <f t="shared" si="12"/>
        <v>1.4039999999999999</v>
      </c>
      <c r="K165">
        <v>73.17</v>
      </c>
      <c r="L165">
        <v>80.5</v>
      </c>
      <c r="M165">
        <v>1.413</v>
      </c>
      <c r="N165">
        <v>165.77</v>
      </c>
      <c r="O165">
        <v>1.2999999999999999E-2</v>
      </c>
    </row>
    <row r="166" spans="1:15" x14ac:dyDescent="0.25">
      <c r="A166">
        <v>80.5</v>
      </c>
      <c r="B166">
        <v>1.413</v>
      </c>
      <c r="C166">
        <v>73.17</v>
      </c>
      <c r="D166">
        <f t="shared" si="14"/>
        <v>1.413</v>
      </c>
      <c r="E166">
        <f t="shared" si="10"/>
        <v>73.17</v>
      </c>
      <c r="F166">
        <f t="shared" si="13"/>
        <v>165.58946283144695</v>
      </c>
      <c r="G166">
        <f t="shared" si="11"/>
        <v>1.2875962499999999E-2</v>
      </c>
      <c r="H166">
        <f t="shared" si="12"/>
        <v>1.4129999999999998</v>
      </c>
      <c r="K166">
        <v>73.597999999999999</v>
      </c>
      <c r="L166">
        <v>81</v>
      </c>
      <c r="M166">
        <v>1.423</v>
      </c>
      <c r="N166">
        <v>166.74100000000001</v>
      </c>
      <c r="O166">
        <v>1.2999999999999999E-2</v>
      </c>
    </row>
    <row r="167" spans="1:15" x14ac:dyDescent="0.25">
      <c r="A167">
        <v>81</v>
      </c>
      <c r="B167">
        <v>1.423</v>
      </c>
      <c r="C167">
        <v>73.597999999999999</v>
      </c>
      <c r="D167">
        <f t="shared" si="14"/>
        <v>1.423</v>
      </c>
      <c r="E167">
        <f t="shared" si="10"/>
        <v>73.597999999999999</v>
      </c>
      <c r="F167">
        <f t="shared" si="13"/>
        <v>166.56566386927895</v>
      </c>
      <c r="G167">
        <f t="shared" si="11"/>
        <v>1.29670875E-2</v>
      </c>
      <c r="H167">
        <f t="shared" si="12"/>
        <v>1.4229999999999998</v>
      </c>
      <c r="K167">
        <v>74.007000000000005</v>
      </c>
      <c r="L167">
        <v>81.5</v>
      </c>
      <c r="M167">
        <v>1.4319999999999999</v>
      </c>
      <c r="N167">
        <v>167.66900000000001</v>
      </c>
      <c r="O167">
        <v>1.2999999999999999E-2</v>
      </c>
    </row>
    <row r="168" spans="1:15" x14ac:dyDescent="0.25">
      <c r="A168">
        <v>81.5</v>
      </c>
      <c r="B168">
        <v>1.4319999999999999</v>
      </c>
      <c r="C168">
        <v>74.007000000000005</v>
      </c>
      <c r="D168">
        <f t="shared" si="14"/>
        <v>1.4319999999999999</v>
      </c>
      <c r="E168">
        <f t="shared" si="10"/>
        <v>74.007000000000005</v>
      </c>
      <c r="F168">
        <f t="shared" si="13"/>
        <v>167.49829387334398</v>
      </c>
      <c r="G168">
        <f t="shared" si="11"/>
        <v>1.3049099999999998E-2</v>
      </c>
      <c r="H168">
        <f t="shared" si="12"/>
        <v>1.4319999999999995</v>
      </c>
      <c r="K168">
        <v>74.444999999999993</v>
      </c>
      <c r="L168">
        <v>82</v>
      </c>
      <c r="M168">
        <v>1.4410000000000001</v>
      </c>
      <c r="N168">
        <v>168.66</v>
      </c>
      <c r="O168">
        <v>1.2999999999999999E-2</v>
      </c>
    </row>
    <row r="169" spans="1:15" x14ac:dyDescent="0.25">
      <c r="A169">
        <v>82</v>
      </c>
      <c r="B169">
        <v>1.4410000000000001</v>
      </c>
      <c r="C169">
        <v>74.444999999999993</v>
      </c>
      <c r="D169">
        <f t="shared" si="14"/>
        <v>1.4410000000000001</v>
      </c>
      <c r="E169">
        <f t="shared" si="10"/>
        <v>74.444999999999993</v>
      </c>
      <c r="F169">
        <f t="shared" si="13"/>
        <v>168.49674133634321</v>
      </c>
      <c r="G169">
        <f t="shared" si="11"/>
        <v>1.3131112500000002E-2</v>
      </c>
      <c r="H169">
        <f t="shared" si="12"/>
        <v>1.4410000000000001</v>
      </c>
      <c r="K169">
        <v>74.787999999999997</v>
      </c>
      <c r="L169">
        <v>82.5</v>
      </c>
      <c r="M169">
        <v>1.45</v>
      </c>
      <c r="N169">
        <v>169.43700000000001</v>
      </c>
      <c r="O169">
        <v>1.2999999999999999E-2</v>
      </c>
    </row>
    <row r="170" spans="1:15" x14ac:dyDescent="0.25">
      <c r="A170">
        <v>82.5</v>
      </c>
      <c r="B170">
        <v>1.45</v>
      </c>
      <c r="C170">
        <v>74.787999999999997</v>
      </c>
      <c r="D170">
        <f t="shared" si="14"/>
        <v>1.45</v>
      </c>
      <c r="E170">
        <f t="shared" si="10"/>
        <v>74.787999999999997</v>
      </c>
      <c r="F170">
        <f t="shared" si="13"/>
        <v>169.28034620190436</v>
      </c>
      <c r="G170">
        <f t="shared" si="11"/>
        <v>1.3213124999999999E-2</v>
      </c>
      <c r="H170">
        <f t="shared" si="12"/>
        <v>1.4499999999999997</v>
      </c>
      <c r="K170">
        <v>75.186000000000007</v>
      </c>
      <c r="L170">
        <v>83</v>
      </c>
      <c r="M170">
        <v>1.4590000000000001</v>
      </c>
      <c r="N170">
        <v>170.33799999999999</v>
      </c>
      <c r="O170">
        <v>1.2999999999999999E-2</v>
      </c>
    </row>
    <row r="171" spans="1:15" x14ac:dyDescent="0.25">
      <c r="A171">
        <v>83</v>
      </c>
      <c r="B171">
        <v>1.4590000000000001</v>
      </c>
      <c r="C171">
        <v>75.186000000000007</v>
      </c>
      <c r="D171">
        <f t="shared" si="14"/>
        <v>1.4590000000000001</v>
      </c>
      <c r="E171">
        <f t="shared" si="10"/>
        <v>75.186000000000007</v>
      </c>
      <c r="F171">
        <f t="shared" si="13"/>
        <v>170.18861737626665</v>
      </c>
      <c r="G171">
        <f t="shared" si="11"/>
        <v>1.3295137500000003E-2</v>
      </c>
      <c r="H171">
        <f t="shared" si="12"/>
        <v>1.4590000000000001</v>
      </c>
      <c r="K171">
        <v>75.613</v>
      </c>
      <c r="L171">
        <v>83.5</v>
      </c>
      <c r="M171">
        <v>1.468</v>
      </c>
      <c r="N171">
        <v>171.30600000000001</v>
      </c>
      <c r="O171">
        <v>1.2999999999999999E-2</v>
      </c>
    </row>
    <row r="172" spans="1:15" x14ac:dyDescent="0.25">
      <c r="A172">
        <v>83.5</v>
      </c>
      <c r="B172">
        <v>1.468</v>
      </c>
      <c r="C172">
        <v>75.613</v>
      </c>
      <c r="D172">
        <f t="shared" si="14"/>
        <v>1.468</v>
      </c>
      <c r="E172">
        <f t="shared" si="10"/>
        <v>75.613</v>
      </c>
      <c r="F172">
        <f t="shared" si="13"/>
        <v>171.16271740106322</v>
      </c>
      <c r="G172">
        <f t="shared" si="11"/>
        <v>1.3377149999999999E-2</v>
      </c>
      <c r="H172">
        <f t="shared" si="12"/>
        <v>1.4679999999999997</v>
      </c>
      <c r="K172">
        <v>76.100999999999999</v>
      </c>
      <c r="L172">
        <v>84</v>
      </c>
      <c r="M172">
        <v>1.478</v>
      </c>
      <c r="N172">
        <v>172.411</v>
      </c>
      <c r="O172">
        <v>1.2999999999999999E-2</v>
      </c>
    </row>
    <row r="173" spans="1:15" x14ac:dyDescent="0.25">
      <c r="A173">
        <v>84</v>
      </c>
      <c r="B173">
        <v>1.478</v>
      </c>
      <c r="C173">
        <v>76.100999999999999</v>
      </c>
      <c r="D173">
        <f t="shared" si="14"/>
        <v>1.478</v>
      </c>
      <c r="E173">
        <f t="shared" si="10"/>
        <v>76.100999999999999</v>
      </c>
      <c r="F173">
        <f t="shared" si="13"/>
        <v>172.27596048305435</v>
      </c>
      <c r="G173">
        <f t="shared" si="11"/>
        <v>1.3468275E-2</v>
      </c>
      <c r="H173">
        <f t="shared" si="12"/>
        <v>1.478</v>
      </c>
      <c r="K173">
        <v>76.506</v>
      </c>
      <c r="L173">
        <v>84.5</v>
      </c>
      <c r="M173">
        <v>1.4870000000000001</v>
      </c>
      <c r="N173">
        <v>173.33</v>
      </c>
      <c r="O173">
        <v>1.4E-2</v>
      </c>
    </row>
    <row r="174" spans="1:15" x14ac:dyDescent="0.25">
      <c r="A174">
        <v>84.5</v>
      </c>
      <c r="B174">
        <v>1.4870000000000001</v>
      </c>
      <c r="C174">
        <v>76.506</v>
      </c>
      <c r="D174">
        <f t="shared" si="14"/>
        <v>1.4870000000000001</v>
      </c>
      <c r="E174">
        <f t="shared" si="10"/>
        <v>76.506</v>
      </c>
      <c r="F174">
        <f t="shared" si="13"/>
        <v>173.2006596517511</v>
      </c>
      <c r="G174">
        <f t="shared" si="11"/>
        <v>1.3550287500000003E-2</v>
      </c>
      <c r="H174">
        <f t="shared" si="12"/>
        <v>1.4870000000000001</v>
      </c>
      <c r="K174">
        <v>76.896000000000001</v>
      </c>
      <c r="L174">
        <v>85</v>
      </c>
      <c r="M174">
        <v>1.496</v>
      </c>
      <c r="N174">
        <v>174.21299999999999</v>
      </c>
      <c r="O174">
        <v>1.4E-2</v>
      </c>
    </row>
    <row r="175" spans="1:15" x14ac:dyDescent="0.25">
      <c r="A175">
        <v>85</v>
      </c>
      <c r="B175">
        <v>1.496</v>
      </c>
      <c r="C175">
        <v>76.896000000000001</v>
      </c>
      <c r="D175">
        <f t="shared" si="14"/>
        <v>1.496</v>
      </c>
      <c r="E175">
        <f t="shared" si="10"/>
        <v>76.896000000000001</v>
      </c>
      <c r="F175">
        <f t="shared" si="13"/>
        <v>174.09158816417474</v>
      </c>
      <c r="G175">
        <f t="shared" si="11"/>
        <v>1.36323E-2</v>
      </c>
      <c r="H175">
        <f t="shared" si="12"/>
        <v>1.4959999999999998</v>
      </c>
      <c r="K175">
        <v>77.38</v>
      </c>
      <c r="L175">
        <v>85.5</v>
      </c>
      <c r="M175">
        <v>1.5049999999999999</v>
      </c>
      <c r="N175">
        <v>175.309</v>
      </c>
      <c r="O175">
        <v>1.4E-2</v>
      </c>
    </row>
    <row r="176" spans="1:15" x14ac:dyDescent="0.25">
      <c r="A176">
        <v>85.5</v>
      </c>
      <c r="B176">
        <v>1.5049999999999999</v>
      </c>
      <c r="C176">
        <v>77.38</v>
      </c>
      <c r="D176">
        <f t="shared" si="14"/>
        <v>1.5049999999999999</v>
      </c>
      <c r="E176">
        <f t="shared" si="10"/>
        <v>77.38</v>
      </c>
      <c r="F176">
        <f t="shared" si="13"/>
        <v>175.19552909575518</v>
      </c>
      <c r="G176">
        <f t="shared" si="11"/>
        <v>1.3714312500000001E-2</v>
      </c>
      <c r="H176">
        <f t="shared" si="12"/>
        <v>1.5049999999999999</v>
      </c>
      <c r="K176">
        <v>77.81</v>
      </c>
      <c r="L176">
        <v>86</v>
      </c>
      <c r="M176">
        <v>1.514</v>
      </c>
      <c r="N176">
        <v>176.28299999999999</v>
      </c>
      <c r="O176">
        <v>1.4E-2</v>
      </c>
    </row>
    <row r="177" spans="1:15" x14ac:dyDescent="0.25">
      <c r="A177">
        <v>86</v>
      </c>
      <c r="B177">
        <v>1.514</v>
      </c>
      <c r="C177">
        <v>77.81</v>
      </c>
      <c r="D177">
        <f t="shared" si="14"/>
        <v>1.514</v>
      </c>
      <c r="E177">
        <f t="shared" si="10"/>
        <v>77.81</v>
      </c>
      <c r="F177">
        <f t="shared" si="13"/>
        <v>176.17741260257128</v>
      </c>
      <c r="G177">
        <f t="shared" si="11"/>
        <v>1.3796325E-2</v>
      </c>
      <c r="H177">
        <f t="shared" si="12"/>
        <v>1.5139999999999998</v>
      </c>
      <c r="K177">
        <v>78.180000000000007</v>
      </c>
      <c r="L177">
        <v>86.5</v>
      </c>
      <c r="M177">
        <v>1.5229999999999999</v>
      </c>
      <c r="N177">
        <v>177.12200000000001</v>
      </c>
      <c r="O177">
        <v>1.4E-2</v>
      </c>
    </row>
    <row r="178" spans="1:15" x14ac:dyDescent="0.25">
      <c r="A178">
        <v>86.5</v>
      </c>
      <c r="B178">
        <v>1.5229999999999999</v>
      </c>
      <c r="C178">
        <v>78.180000000000007</v>
      </c>
      <c r="D178">
        <f t="shared" si="14"/>
        <v>1.5229999999999999</v>
      </c>
      <c r="E178">
        <f t="shared" si="10"/>
        <v>78.180000000000007</v>
      </c>
      <c r="F178">
        <f t="shared" si="13"/>
        <v>177.02363727981478</v>
      </c>
      <c r="G178">
        <f t="shared" si="11"/>
        <v>1.3878337499999999E-2</v>
      </c>
      <c r="H178">
        <f t="shared" si="12"/>
        <v>1.5229999999999997</v>
      </c>
      <c r="K178">
        <v>78.661000000000001</v>
      </c>
      <c r="L178">
        <v>87</v>
      </c>
      <c r="M178">
        <v>1.532</v>
      </c>
      <c r="N178">
        <v>178.21100000000001</v>
      </c>
      <c r="O178">
        <v>1.4E-2</v>
      </c>
    </row>
    <row r="179" spans="1:15" x14ac:dyDescent="0.25">
      <c r="A179">
        <v>87</v>
      </c>
      <c r="B179">
        <v>1.532</v>
      </c>
      <c r="C179">
        <v>78.661000000000001</v>
      </c>
      <c r="D179">
        <f t="shared" si="14"/>
        <v>1.532</v>
      </c>
      <c r="E179">
        <f t="shared" si="10"/>
        <v>78.661000000000001</v>
      </c>
      <c r="F179">
        <f t="shared" si="13"/>
        <v>178.12140066620026</v>
      </c>
      <c r="G179">
        <f t="shared" si="11"/>
        <v>1.3960350000000002E-2</v>
      </c>
      <c r="H179">
        <f t="shared" si="12"/>
        <v>1.532</v>
      </c>
      <c r="K179">
        <v>79.063999999999993</v>
      </c>
      <c r="L179">
        <v>87.5</v>
      </c>
      <c r="M179">
        <v>1.542</v>
      </c>
      <c r="N179">
        <v>179.126</v>
      </c>
      <c r="O179">
        <v>1.4E-2</v>
      </c>
    </row>
    <row r="180" spans="1:15" x14ac:dyDescent="0.25">
      <c r="A180">
        <v>87.5</v>
      </c>
      <c r="B180">
        <v>1.542</v>
      </c>
      <c r="C180">
        <v>79.063999999999993</v>
      </c>
      <c r="D180">
        <f t="shared" si="14"/>
        <v>1.542</v>
      </c>
      <c r="E180">
        <f t="shared" si="10"/>
        <v>79.063999999999993</v>
      </c>
      <c r="F180">
        <f t="shared" si="13"/>
        <v>179.04372796847869</v>
      </c>
      <c r="G180">
        <f t="shared" si="11"/>
        <v>1.4051475000000003E-2</v>
      </c>
      <c r="H180">
        <f t="shared" si="12"/>
        <v>1.542</v>
      </c>
      <c r="K180">
        <v>79.457999999999998</v>
      </c>
      <c r="L180">
        <v>88</v>
      </c>
      <c r="M180">
        <v>1.5509999999999999</v>
      </c>
      <c r="N180">
        <v>180.018</v>
      </c>
      <c r="O180">
        <v>1.4E-2</v>
      </c>
    </row>
    <row r="181" spans="1:15" x14ac:dyDescent="0.25">
      <c r="A181">
        <v>88</v>
      </c>
      <c r="B181">
        <v>1.5509999999999999</v>
      </c>
      <c r="C181">
        <v>79.457999999999998</v>
      </c>
      <c r="D181">
        <f t="shared" si="14"/>
        <v>1.5509999999999999</v>
      </c>
      <c r="E181">
        <f t="shared" si="10"/>
        <v>79.457999999999998</v>
      </c>
      <c r="F181">
        <f t="shared" si="13"/>
        <v>179.94490674088991</v>
      </c>
      <c r="G181">
        <f t="shared" si="11"/>
        <v>1.41334875E-2</v>
      </c>
      <c r="H181">
        <f t="shared" si="12"/>
        <v>1.5509999999999997</v>
      </c>
      <c r="K181">
        <v>79.956999999999994</v>
      </c>
      <c r="L181">
        <v>88.5</v>
      </c>
      <c r="M181">
        <v>1.56</v>
      </c>
      <c r="N181">
        <v>181.14699999999999</v>
      </c>
      <c r="O181">
        <v>1.4E-2</v>
      </c>
    </row>
    <row r="182" spans="1:15" x14ac:dyDescent="0.25">
      <c r="A182">
        <v>88.5</v>
      </c>
      <c r="B182">
        <v>1.56</v>
      </c>
      <c r="C182">
        <v>79.956999999999994</v>
      </c>
      <c r="D182">
        <f t="shared" si="14"/>
        <v>1.56</v>
      </c>
      <c r="E182">
        <f t="shared" si="10"/>
        <v>79.956999999999994</v>
      </c>
      <c r="F182">
        <f t="shared" si="13"/>
        <v>181.0840848473953</v>
      </c>
      <c r="G182">
        <f t="shared" si="11"/>
        <v>1.4215500000000001E-2</v>
      </c>
      <c r="H182">
        <f t="shared" si="12"/>
        <v>1.5599999999999998</v>
      </c>
      <c r="K182">
        <v>80.341999999999999</v>
      </c>
      <c r="L182">
        <v>89</v>
      </c>
      <c r="M182">
        <v>1.569</v>
      </c>
      <c r="N182">
        <v>182.01900000000001</v>
      </c>
      <c r="O182">
        <v>1.4E-2</v>
      </c>
    </row>
    <row r="183" spans="1:15" x14ac:dyDescent="0.25">
      <c r="A183">
        <v>89</v>
      </c>
      <c r="B183">
        <v>1.569</v>
      </c>
      <c r="C183">
        <v>80.341999999999999</v>
      </c>
      <c r="D183">
        <f t="shared" si="14"/>
        <v>1.569</v>
      </c>
      <c r="E183">
        <f t="shared" si="10"/>
        <v>80.341999999999999</v>
      </c>
      <c r="F183">
        <f t="shared" si="13"/>
        <v>181.96529071770277</v>
      </c>
      <c r="G183">
        <f t="shared" si="11"/>
        <v>1.42975125E-2</v>
      </c>
      <c r="H183">
        <f t="shared" si="12"/>
        <v>1.5689999999999997</v>
      </c>
      <c r="K183">
        <v>80.694000000000003</v>
      </c>
      <c r="L183">
        <v>89.5</v>
      </c>
      <c r="M183">
        <v>1.5780000000000001</v>
      </c>
      <c r="N183">
        <v>182.81700000000001</v>
      </c>
      <c r="O183">
        <v>1.4E-2</v>
      </c>
    </row>
    <row r="184" spans="1:15" x14ac:dyDescent="0.25">
      <c r="A184">
        <v>89.5</v>
      </c>
      <c r="B184">
        <v>1.5780000000000001</v>
      </c>
      <c r="C184">
        <v>80.694000000000003</v>
      </c>
      <c r="D184">
        <f t="shared" si="14"/>
        <v>1.5780000000000001</v>
      </c>
      <c r="E184">
        <f t="shared" si="10"/>
        <v>80.694000000000003</v>
      </c>
      <c r="F184">
        <f t="shared" si="13"/>
        <v>182.77195152239921</v>
      </c>
      <c r="G184">
        <f t="shared" si="11"/>
        <v>1.4379525000000002E-2</v>
      </c>
      <c r="H184">
        <f t="shared" si="12"/>
        <v>1.5780000000000001</v>
      </c>
      <c r="K184">
        <v>81.194999999999993</v>
      </c>
      <c r="L184">
        <v>90</v>
      </c>
      <c r="M184">
        <v>1.587</v>
      </c>
      <c r="N184">
        <v>183.952</v>
      </c>
      <c r="O184">
        <v>1.4E-2</v>
      </c>
    </row>
    <row r="185" spans="1:15" x14ac:dyDescent="0.25">
      <c r="A185">
        <v>90</v>
      </c>
      <c r="B185">
        <v>1.587</v>
      </c>
      <c r="C185">
        <v>81.194999999999993</v>
      </c>
      <c r="D185">
        <f t="shared" si="14"/>
        <v>1.587</v>
      </c>
      <c r="E185">
        <f t="shared" si="10"/>
        <v>81.194999999999993</v>
      </c>
      <c r="F185">
        <f t="shared" si="13"/>
        <v>183.91630875000018</v>
      </c>
      <c r="G185">
        <f t="shared" si="11"/>
        <v>1.4461537500000001E-2</v>
      </c>
      <c r="H185">
        <f t="shared" si="12"/>
        <v>1.587</v>
      </c>
      <c r="K185">
        <v>81.599999999999994</v>
      </c>
      <c r="L185">
        <v>90.5</v>
      </c>
      <c r="M185">
        <v>1.597</v>
      </c>
      <c r="N185">
        <v>184.869</v>
      </c>
      <c r="O185">
        <v>1.4999999999999999E-2</v>
      </c>
    </row>
    <row r="186" spans="1:15" x14ac:dyDescent="0.25">
      <c r="A186">
        <v>90.5</v>
      </c>
      <c r="B186">
        <v>1.597</v>
      </c>
      <c r="C186">
        <v>81.599999999999994</v>
      </c>
      <c r="D186">
        <f t="shared" si="14"/>
        <v>1.597</v>
      </c>
      <c r="E186">
        <f t="shared" si="10"/>
        <v>81.599999999999994</v>
      </c>
      <c r="F186">
        <f t="shared" si="13"/>
        <v>184.84452442790126</v>
      </c>
      <c r="G186">
        <f t="shared" si="11"/>
        <v>1.4552662500000002E-2</v>
      </c>
      <c r="H186">
        <f t="shared" si="12"/>
        <v>1.597</v>
      </c>
      <c r="K186">
        <v>82.019000000000005</v>
      </c>
      <c r="L186">
        <v>91</v>
      </c>
      <c r="M186">
        <v>1.6060000000000001</v>
      </c>
      <c r="N186">
        <v>185.82</v>
      </c>
      <c r="O186">
        <v>1.4999999999999999E-2</v>
      </c>
    </row>
    <row r="187" spans="1:15" x14ac:dyDescent="0.25">
      <c r="A187">
        <v>91</v>
      </c>
      <c r="B187">
        <v>1.6060000000000001</v>
      </c>
      <c r="C187">
        <v>82.019000000000005</v>
      </c>
      <c r="D187">
        <f t="shared" si="14"/>
        <v>1.6060000000000001</v>
      </c>
      <c r="E187">
        <f t="shared" si="10"/>
        <v>82.019000000000005</v>
      </c>
      <c r="F187">
        <f t="shared" si="13"/>
        <v>185.8035924430427</v>
      </c>
      <c r="G187">
        <f t="shared" si="11"/>
        <v>1.4634675000000002E-2</v>
      </c>
      <c r="H187">
        <f t="shared" si="12"/>
        <v>1.6059999999999999</v>
      </c>
      <c r="K187">
        <v>82.2</v>
      </c>
      <c r="L187">
        <v>91.5</v>
      </c>
      <c r="M187">
        <v>1.615</v>
      </c>
      <c r="N187">
        <v>186.23</v>
      </c>
      <c r="O187">
        <v>1.4999999999999999E-2</v>
      </c>
    </row>
    <row r="188" spans="1:15" x14ac:dyDescent="0.25">
      <c r="A188">
        <v>91.5</v>
      </c>
      <c r="B188">
        <v>1.615</v>
      </c>
      <c r="C188">
        <v>82.2</v>
      </c>
      <c r="D188">
        <f t="shared" si="14"/>
        <v>1.615</v>
      </c>
      <c r="E188">
        <f t="shared" si="10"/>
        <v>82.2</v>
      </c>
      <c r="F188">
        <f t="shared" si="13"/>
        <v>186.22368754627055</v>
      </c>
      <c r="G188">
        <f t="shared" si="11"/>
        <v>1.4716687500000001E-2</v>
      </c>
      <c r="H188">
        <f t="shared" si="12"/>
        <v>1.615</v>
      </c>
      <c r="K188">
        <v>82.685000000000002</v>
      </c>
      <c r="L188">
        <v>92</v>
      </c>
      <c r="M188">
        <v>1.6240000000000001</v>
      </c>
      <c r="N188">
        <v>187.327</v>
      </c>
      <c r="O188">
        <v>1.4999999999999999E-2</v>
      </c>
    </row>
    <row r="189" spans="1:15" x14ac:dyDescent="0.25">
      <c r="A189">
        <v>92</v>
      </c>
      <c r="B189">
        <v>1.6240000000000001</v>
      </c>
      <c r="C189">
        <v>82.685000000000002</v>
      </c>
      <c r="D189">
        <f t="shared" si="14"/>
        <v>1.6240000000000001</v>
      </c>
      <c r="E189">
        <f t="shared" si="10"/>
        <v>82.685000000000002</v>
      </c>
      <c r="F189">
        <f t="shared" si="13"/>
        <v>187.33268845561116</v>
      </c>
      <c r="G189">
        <f t="shared" si="11"/>
        <v>1.47987E-2</v>
      </c>
      <c r="H189">
        <f t="shared" si="12"/>
        <v>1.6239999999999999</v>
      </c>
      <c r="K189">
        <v>83.061999999999998</v>
      </c>
      <c r="L189">
        <v>92.5</v>
      </c>
      <c r="M189">
        <v>1.633</v>
      </c>
      <c r="N189">
        <v>188.18299999999999</v>
      </c>
      <c r="O189">
        <v>1.4999999999999999E-2</v>
      </c>
    </row>
    <row r="190" spans="1:15" x14ac:dyDescent="0.25">
      <c r="A190">
        <v>92.5</v>
      </c>
      <c r="B190">
        <v>1.633</v>
      </c>
      <c r="C190">
        <v>83.061999999999998</v>
      </c>
      <c r="D190">
        <f t="shared" si="14"/>
        <v>1.633</v>
      </c>
      <c r="E190">
        <f t="shared" si="10"/>
        <v>83.061999999999998</v>
      </c>
      <c r="F190">
        <f t="shared" si="13"/>
        <v>188.19722356766678</v>
      </c>
      <c r="G190">
        <f t="shared" si="11"/>
        <v>1.4880712500000002E-2</v>
      </c>
      <c r="H190">
        <f t="shared" si="12"/>
        <v>1.633</v>
      </c>
      <c r="K190">
        <v>83.512</v>
      </c>
      <c r="L190">
        <v>93</v>
      </c>
      <c r="M190">
        <v>1.643</v>
      </c>
      <c r="N190">
        <v>189.20099999999999</v>
      </c>
      <c r="O190">
        <v>1.4999999999999999E-2</v>
      </c>
    </row>
    <row r="191" spans="1:15" x14ac:dyDescent="0.25">
      <c r="A191">
        <v>93</v>
      </c>
      <c r="B191">
        <v>1.643</v>
      </c>
      <c r="C191">
        <v>83.512</v>
      </c>
      <c r="D191">
        <f t="shared" si="14"/>
        <v>1.643</v>
      </c>
      <c r="E191">
        <f t="shared" si="10"/>
        <v>83.512</v>
      </c>
      <c r="F191">
        <f t="shared" si="13"/>
        <v>189.22855777140131</v>
      </c>
      <c r="G191">
        <f t="shared" si="11"/>
        <v>1.4971837500000003E-2</v>
      </c>
      <c r="H191">
        <f t="shared" si="12"/>
        <v>1.643</v>
      </c>
      <c r="K191">
        <v>83.968999999999994</v>
      </c>
      <c r="L191">
        <v>93.5</v>
      </c>
      <c r="M191">
        <v>1.6519999999999999</v>
      </c>
      <c r="N191">
        <v>190.23699999999999</v>
      </c>
      <c r="O191">
        <v>1.4999999999999999E-2</v>
      </c>
    </row>
    <row r="192" spans="1:15" x14ac:dyDescent="0.25">
      <c r="A192">
        <v>93.5</v>
      </c>
      <c r="B192">
        <v>1.6519999999999999</v>
      </c>
      <c r="C192">
        <v>83.968999999999994</v>
      </c>
      <c r="D192">
        <f t="shared" si="14"/>
        <v>1.6519999999999999</v>
      </c>
      <c r="E192">
        <f t="shared" si="10"/>
        <v>83.968999999999994</v>
      </c>
      <c r="F192">
        <f t="shared" si="13"/>
        <v>190.27482139188172</v>
      </c>
      <c r="G192">
        <f t="shared" si="11"/>
        <v>1.5053850000000001E-2</v>
      </c>
      <c r="H192">
        <f t="shared" si="12"/>
        <v>1.6519999999999997</v>
      </c>
      <c r="K192">
        <v>84.36</v>
      </c>
      <c r="L192">
        <v>94</v>
      </c>
      <c r="M192">
        <v>1.661</v>
      </c>
      <c r="N192">
        <v>191.12200000000001</v>
      </c>
      <c r="O192">
        <v>1.4999999999999999E-2</v>
      </c>
    </row>
    <row r="193" spans="1:15" x14ac:dyDescent="0.25">
      <c r="A193">
        <v>94</v>
      </c>
      <c r="B193">
        <v>1.661</v>
      </c>
      <c r="C193">
        <v>84.36</v>
      </c>
      <c r="D193">
        <f t="shared" si="14"/>
        <v>1.661</v>
      </c>
      <c r="E193">
        <f t="shared" si="10"/>
        <v>84.36</v>
      </c>
      <c r="F193">
        <f t="shared" si="13"/>
        <v>191.17175288829614</v>
      </c>
      <c r="G193">
        <f t="shared" si="11"/>
        <v>1.5135862500000003E-2</v>
      </c>
      <c r="H193">
        <f t="shared" si="12"/>
        <v>1.6610000000000003</v>
      </c>
      <c r="K193">
        <v>84.766999999999996</v>
      </c>
      <c r="L193">
        <v>94.5</v>
      </c>
      <c r="M193">
        <v>1.67</v>
      </c>
      <c r="N193">
        <v>192.04400000000001</v>
      </c>
      <c r="O193">
        <v>1.4999999999999999E-2</v>
      </c>
    </row>
    <row r="194" spans="1:15" x14ac:dyDescent="0.25">
      <c r="A194">
        <v>94.5</v>
      </c>
      <c r="B194">
        <v>1.67</v>
      </c>
      <c r="C194">
        <v>84.766999999999996</v>
      </c>
      <c r="D194">
        <f t="shared" si="14"/>
        <v>1.67</v>
      </c>
      <c r="E194">
        <f t="shared" si="10"/>
        <v>84.766999999999996</v>
      </c>
      <c r="F194">
        <f t="shared" si="13"/>
        <v>192.10516262895084</v>
      </c>
      <c r="G194">
        <f t="shared" si="11"/>
        <v>1.5217875E-2</v>
      </c>
      <c r="H194">
        <f t="shared" si="12"/>
        <v>1.67</v>
      </c>
      <c r="K194">
        <v>85.230999999999995</v>
      </c>
      <c r="L194">
        <v>95</v>
      </c>
      <c r="M194">
        <v>1.679</v>
      </c>
      <c r="N194">
        <v>193.09700000000001</v>
      </c>
      <c r="O194">
        <v>1.4999999999999999E-2</v>
      </c>
    </row>
    <row r="195" spans="1:15" x14ac:dyDescent="0.25">
      <c r="A195">
        <v>95</v>
      </c>
      <c r="B195">
        <v>1.679</v>
      </c>
      <c r="C195">
        <v>85.230999999999995</v>
      </c>
      <c r="D195">
        <f t="shared" si="14"/>
        <v>1.679</v>
      </c>
      <c r="E195">
        <f t="shared" si="10"/>
        <v>85.230999999999995</v>
      </c>
      <c r="F195">
        <f t="shared" si="13"/>
        <v>193.16798118707993</v>
      </c>
      <c r="G195">
        <f t="shared" si="11"/>
        <v>1.52998875E-2</v>
      </c>
      <c r="H195">
        <f t="shared" si="12"/>
        <v>1.6789999999999998</v>
      </c>
      <c r="K195">
        <v>85.655000000000001</v>
      </c>
      <c r="L195">
        <v>95.5</v>
      </c>
      <c r="M195">
        <v>1.6879999999999999</v>
      </c>
      <c r="N195">
        <v>194.05799999999999</v>
      </c>
      <c r="O195">
        <v>1.4999999999999999E-2</v>
      </c>
    </row>
    <row r="196" spans="1:15" x14ac:dyDescent="0.25">
      <c r="A196">
        <v>95.5</v>
      </c>
      <c r="B196">
        <v>1.6879999999999999</v>
      </c>
      <c r="C196">
        <v>85.655000000000001</v>
      </c>
      <c r="D196">
        <f t="shared" si="14"/>
        <v>1.6879999999999999</v>
      </c>
      <c r="E196">
        <f t="shared" si="10"/>
        <v>85.655000000000001</v>
      </c>
      <c r="F196">
        <f t="shared" si="13"/>
        <v>194.14037882420766</v>
      </c>
      <c r="G196">
        <f t="shared" si="11"/>
        <v>1.5381900000000002E-2</v>
      </c>
      <c r="H196">
        <f t="shared" si="12"/>
        <v>1.6879999999999999</v>
      </c>
      <c r="K196">
        <v>86.117000000000004</v>
      </c>
      <c r="L196">
        <v>96</v>
      </c>
      <c r="M196">
        <v>1.6970000000000001</v>
      </c>
      <c r="N196">
        <v>195.102</v>
      </c>
      <c r="O196">
        <v>1.4999999999999999E-2</v>
      </c>
    </row>
    <row r="197" spans="1:15" x14ac:dyDescent="0.25">
      <c r="A197">
        <v>96</v>
      </c>
      <c r="B197">
        <v>1.6970000000000001</v>
      </c>
      <c r="C197">
        <v>86.117000000000004</v>
      </c>
      <c r="D197">
        <f t="shared" si="14"/>
        <v>1.6970000000000001</v>
      </c>
      <c r="E197">
        <f t="shared" si="10"/>
        <v>86.117000000000004</v>
      </c>
      <c r="F197">
        <f t="shared" si="13"/>
        <v>195.19914181249672</v>
      </c>
      <c r="G197">
        <f t="shared" si="11"/>
        <v>1.5463912500000001E-2</v>
      </c>
      <c r="H197">
        <f t="shared" si="12"/>
        <v>1.6969999999999998</v>
      </c>
      <c r="K197">
        <v>86.456000000000003</v>
      </c>
      <c r="L197">
        <v>96.5</v>
      </c>
      <c r="M197">
        <v>1.7070000000000001</v>
      </c>
      <c r="N197">
        <v>195.87100000000001</v>
      </c>
      <c r="O197">
        <v>1.6E-2</v>
      </c>
    </row>
    <row r="198" spans="1:15" x14ac:dyDescent="0.25">
      <c r="A198">
        <v>96.5</v>
      </c>
      <c r="B198">
        <v>1.7070000000000001</v>
      </c>
      <c r="C198">
        <v>86.456000000000003</v>
      </c>
      <c r="D198">
        <f t="shared" si="14"/>
        <v>1.7070000000000001</v>
      </c>
      <c r="E198">
        <f t="shared" si="10"/>
        <v>86.456000000000003</v>
      </c>
      <c r="F198">
        <f t="shared" si="13"/>
        <v>195.98064801550501</v>
      </c>
      <c r="G198">
        <f t="shared" si="11"/>
        <v>1.5555037500000002E-2</v>
      </c>
      <c r="H198">
        <f t="shared" si="12"/>
        <v>1.7070000000000001</v>
      </c>
      <c r="K198">
        <v>86.91</v>
      </c>
      <c r="L198">
        <v>97</v>
      </c>
      <c r="M198">
        <v>1.716</v>
      </c>
      <c r="N198">
        <v>196.90100000000001</v>
      </c>
      <c r="O198">
        <v>1.6E-2</v>
      </c>
    </row>
    <row r="199" spans="1:15" x14ac:dyDescent="0.25">
      <c r="A199">
        <v>97</v>
      </c>
      <c r="B199">
        <v>1.716</v>
      </c>
      <c r="C199">
        <v>86.91</v>
      </c>
      <c r="D199">
        <f t="shared" si="14"/>
        <v>1.716</v>
      </c>
      <c r="E199">
        <f t="shared" si="10"/>
        <v>86.91</v>
      </c>
      <c r="F199">
        <f t="shared" si="13"/>
        <v>197.02176832018259</v>
      </c>
      <c r="G199">
        <f t="shared" si="11"/>
        <v>1.563705E-2</v>
      </c>
      <c r="H199">
        <f t="shared" si="12"/>
        <v>1.7159999999999997</v>
      </c>
      <c r="K199">
        <v>87.302999999999997</v>
      </c>
      <c r="L199">
        <v>97.5</v>
      </c>
      <c r="M199">
        <v>1.7250000000000001</v>
      </c>
      <c r="N199">
        <v>197.79</v>
      </c>
      <c r="O199">
        <v>1.6E-2</v>
      </c>
    </row>
    <row r="200" spans="1:15" x14ac:dyDescent="0.25">
      <c r="A200">
        <v>97.5</v>
      </c>
      <c r="B200">
        <v>1.7250000000000001</v>
      </c>
      <c r="C200">
        <v>87.302999999999997</v>
      </c>
      <c r="D200">
        <f t="shared" si="14"/>
        <v>1.7250000000000001</v>
      </c>
      <c r="E200">
        <f t="shared" ref="E200:E233" si="15">ABS(C200)</f>
        <v>87.302999999999997</v>
      </c>
      <c r="F200">
        <f t="shared" si="13"/>
        <v>197.92484079920075</v>
      </c>
      <c r="G200">
        <f t="shared" ref="G200:G233" si="16">6*D200*$C$3/$E$3^2</f>
        <v>1.5719062500000002E-2</v>
      </c>
      <c r="H200">
        <f t="shared" ref="H200:H241" si="17">(G200*$E$3^2)/(6*$C$3)</f>
        <v>1.7250000000000001</v>
      </c>
      <c r="K200">
        <v>87.694999999999993</v>
      </c>
      <c r="L200">
        <v>98</v>
      </c>
      <c r="M200">
        <v>1.734</v>
      </c>
      <c r="N200">
        <v>198.679</v>
      </c>
      <c r="O200">
        <v>1.6E-2</v>
      </c>
    </row>
    <row r="201" spans="1:15" x14ac:dyDescent="0.25">
      <c r="A201">
        <v>98</v>
      </c>
      <c r="B201">
        <v>1.734</v>
      </c>
      <c r="C201">
        <v>87.694999999999993</v>
      </c>
      <c r="D201">
        <f t="shared" si="14"/>
        <v>1.734</v>
      </c>
      <c r="E201">
        <f t="shared" si="15"/>
        <v>87.694999999999993</v>
      </c>
      <c r="F201">
        <f t="shared" ref="F201:F233" si="18">(3*E201*$E$3/(2*$B$3*$C$3^2))*(1+6*(D201/$E$3)^2-4*($C$3/$E$3)*(D201/$E$3))</f>
        <v>198.82587617545227</v>
      </c>
      <c r="G201">
        <f t="shared" si="16"/>
        <v>1.5801075000000001E-2</v>
      </c>
      <c r="H201">
        <f t="shared" si="17"/>
        <v>1.734</v>
      </c>
      <c r="K201">
        <v>88.207999999999998</v>
      </c>
      <c r="L201">
        <v>98.5</v>
      </c>
      <c r="M201">
        <v>1.7430000000000001</v>
      </c>
      <c r="N201">
        <v>199.84200000000001</v>
      </c>
      <c r="O201">
        <v>1.6E-2</v>
      </c>
    </row>
    <row r="202" spans="1:15" x14ac:dyDescent="0.25">
      <c r="A202">
        <v>98.5</v>
      </c>
      <c r="B202">
        <v>1.7430000000000001</v>
      </c>
      <c r="C202">
        <v>88.207999999999998</v>
      </c>
      <c r="D202">
        <f t="shared" si="14"/>
        <v>1.7430000000000001</v>
      </c>
      <c r="E202">
        <f t="shared" si="15"/>
        <v>88.207999999999998</v>
      </c>
      <c r="F202">
        <f t="shared" si="18"/>
        <v>200.00149661639773</v>
      </c>
      <c r="G202">
        <f t="shared" si="16"/>
        <v>1.58830875E-2</v>
      </c>
      <c r="H202">
        <f t="shared" si="17"/>
        <v>1.7429999999999997</v>
      </c>
      <c r="K202">
        <v>88.631</v>
      </c>
      <c r="L202">
        <v>99</v>
      </c>
      <c r="M202">
        <v>1.7529999999999999</v>
      </c>
      <c r="N202">
        <v>200.8</v>
      </c>
      <c r="O202">
        <v>1.6E-2</v>
      </c>
    </row>
    <row r="203" spans="1:15" x14ac:dyDescent="0.25">
      <c r="A203">
        <v>99</v>
      </c>
      <c r="B203">
        <v>1.7529999999999999</v>
      </c>
      <c r="C203">
        <v>88.631</v>
      </c>
      <c r="D203">
        <f t="shared" si="14"/>
        <v>1.7529999999999999</v>
      </c>
      <c r="E203">
        <f t="shared" si="15"/>
        <v>88.631</v>
      </c>
      <c r="F203">
        <f t="shared" si="18"/>
        <v>200.97472669531413</v>
      </c>
      <c r="G203">
        <f t="shared" si="16"/>
        <v>1.5974212500000001E-2</v>
      </c>
      <c r="H203">
        <f t="shared" si="17"/>
        <v>1.7529999999999999</v>
      </c>
      <c r="K203">
        <v>88.959000000000003</v>
      </c>
      <c r="L203">
        <v>99.5</v>
      </c>
      <c r="M203">
        <v>1.762</v>
      </c>
      <c r="N203">
        <v>201.541</v>
      </c>
      <c r="O203">
        <v>1.6E-2</v>
      </c>
    </row>
    <row r="204" spans="1:15" x14ac:dyDescent="0.25">
      <c r="A204">
        <v>99.5</v>
      </c>
      <c r="B204">
        <v>1.762</v>
      </c>
      <c r="C204">
        <v>88.959000000000003</v>
      </c>
      <c r="D204">
        <f t="shared" si="14"/>
        <v>1.762</v>
      </c>
      <c r="E204">
        <f t="shared" si="15"/>
        <v>88.959000000000003</v>
      </c>
      <c r="F204">
        <f t="shared" si="18"/>
        <v>201.73137114261033</v>
      </c>
      <c r="G204">
        <f t="shared" si="16"/>
        <v>1.6056225E-2</v>
      </c>
      <c r="H204">
        <f t="shared" si="17"/>
        <v>1.7619999999999998</v>
      </c>
      <c r="K204">
        <v>89.453999999999994</v>
      </c>
      <c r="L204">
        <v>100</v>
      </c>
      <c r="M204">
        <v>1.7709999999999999</v>
      </c>
      <c r="N204">
        <v>202.66300000000001</v>
      </c>
      <c r="O204">
        <v>1.6E-2</v>
      </c>
    </row>
    <row r="205" spans="1:15" x14ac:dyDescent="0.25">
      <c r="A205">
        <v>100</v>
      </c>
      <c r="B205">
        <v>1.7709999999999999</v>
      </c>
      <c r="C205">
        <v>89.453999999999994</v>
      </c>
      <c r="D205">
        <f t="shared" ref="D205:D234" si="19">B205</f>
        <v>1.7709999999999999</v>
      </c>
      <c r="E205">
        <f t="shared" si="15"/>
        <v>89.453999999999994</v>
      </c>
      <c r="F205">
        <f t="shared" si="18"/>
        <v>202.86696206897722</v>
      </c>
      <c r="G205">
        <f t="shared" si="16"/>
        <v>1.6138237499999999E-2</v>
      </c>
      <c r="H205">
        <f t="shared" si="17"/>
        <v>1.7709999999999997</v>
      </c>
      <c r="K205">
        <v>89.542000000000002</v>
      </c>
      <c r="L205">
        <v>100.5</v>
      </c>
      <c r="M205">
        <v>1.78</v>
      </c>
      <c r="N205">
        <v>202.86199999999999</v>
      </c>
      <c r="O205">
        <v>1.6E-2</v>
      </c>
    </row>
    <row r="206" spans="1:15" x14ac:dyDescent="0.25">
      <c r="A206">
        <v>100.5</v>
      </c>
      <c r="B206">
        <v>1.78</v>
      </c>
      <c r="C206">
        <v>89.542000000000002</v>
      </c>
      <c r="D206">
        <f t="shared" si="19"/>
        <v>1.78</v>
      </c>
      <c r="E206">
        <f t="shared" si="15"/>
        <v>89.542000000000002</v>
      </c>
      <c r="F206">
        <f t="shared" si="18"/>
        <v>203.07975243960129</v>
      </c>
      <c r="G206">
        <f t="shared" si="16"/>
        <v>1.6220250000000002E-2</v>
      </c>
      <c r="H206">
        <f t="shared" si="17"/>
        <v>1.78</v>
      </c>
      <c r="K206">
        <v>89.906000000000006</v>
      </c>
      <c r="L206">
        <v>101</v>
      </c>
      <c r="M206">
        <v>1.7889999999999999</v>
      </c>
      <c r="N206">
        <v>203.68799999999999</v>
      </c>
      <c r="O206">
        <v>1.6E-2</v>
      </c>
    </row>
    <row r="207" spans="1:15" x14ac:dyDescent="0.25">
      <c r="A207">
        <v>101</v>
      </c>
      <c r="B207">
        <v>1.7889999999999999</v>
      </c>
      <c r="C207">
        <v>89.906000000000006</v>
      </c>
      <c r="D207">
        <f t="shared" si="19"/>
        <v>1.7889999999999999</v>
      </c>
      <c r="E207">
        <f t="shared" si="15"/>
        <v>89.906000000000006</v>
      </c>
      <c r="F207">
        <f t="shared" si="18"/>
        <v>203.91869665366065</v>
      </c>
      <c r="G207">
        <f t="shared" si="16"/>
        <v>1.6302262500000001E-2</v>
      </c>
      <c r="H207">
        <f t="shared" si="17"/>
        <v>1.7889999999999999</v>
      </c>
      <c r="K207">
        <v>90.334000000000003</v>
      </c>
      <c r="L207">
        <v>101.5</v>
      </c>
      <c r="M207">
        <v>1.798</v>
      </c>
      <c r="N207">
        <v>204.65700000000001</v>
      </c>
      <c r="O207">
        <v>1.6E-2</v>
      </c>
    </row>
    <row r="208" spans="1:15" x14ac:dyDescent="0.25">
      <c r="A208">
        <v>101.5</v>
      </c>
      <c r="B208">
        <v>1.798</v>
      </c>
      <c r="C208">
        <v>90.334000000000003</v>
      </c>
      <c r="D208">
        <f t="shared" si="19"/>
        <v>1.798</v>
      </c>
      <c r="E208">
        <f t="shared" si="15"/>
        <v>90.334000000000003</v>
      </c>
      <c r="F208">
        <f t="shared" si="18"/>
        <v>204.90304368864105</v>
      </c>
      <c r="G208">
        <f t="shared" si="16"/>
        <v>1.6384275E-2</v>
      </c>
      <c r="H208">
        <f t="shared" si="17"/>
        <v>1.7979999999999996</v>
      </c>
      <c r="K208">
        <v>90.771000000000001</v>
      </c>
      <c r="L208">
        <v>102</v>
      </c>
      <c r="M208">
        <v>1.8069999999999999</v>
      </c>
      <c r="N208">
        <v>205.648</v>
      </c>
      <c r="O208">
        <v>1.6E-2</v>
      </c>
    </row>
    <row r="209" spans="1:15" x14ac:dyDescent="0.25">
      <c r="A209">
        <v>102</v>
      </c>
      <c r="B209">
        <v>1.8069999999999999</v>
      </c>
      <c r="C209">
        <v>90.771000000000001</v>
      </c>
      <c r="D209">
        <f t="shared" si="19"/>
        <v>1.8069999999999999</v>
      </c>
      <c r="E209">
        <f t="shared" si="15"/>
        <v>90.771000000000001</v>
      </c>
      <c r="F209">
        <f t="shared" si="18"/>
        <v>205.90806029615391</v>
      </c>
      <c r="G209">
        <f t="shared" si="16"/>
        <v>1.6466287499999999E-2</v>
      </c>
      <c r="H209">
        <f t="shared" si="17"/>
        <v>1.8069999999999997</v>
      </c>
      <c r="K209">
        <v>91.191000000000003</v>
      </c>
      <c r="L209">
        <v>102.5</v>
      </c>
      <c r="M209">
        <v>1.8169999999999999</v>
      </c>
      <c r="N209">
        <v>206.59800000000001</v>
      </c>
      <c r="O209">
        <v>1.7000000000000001E-2</v>
      </c>
    </row>
    <row r="210" spans="1:15" x14ac:dyDescent="0.25">
      <c r="A210">
        <v>102.5</v>
      </c>
      <c r="B210">
        <v>1.8169999999999999</v>
      </c>
      <c r="C210">
        <v>91.191000000000003</v>
      </c>
      <c r="D210">
        <f t="shared" si="19"/>
        <v>1.8169999999999999</v>
      </c>
      <c r="E210">
        <f t="shared" si="15"/>
        <v>91.191000000000003</v>
      </c>
      <c r="F210">
        <f t="shared" si="18"/>
        <v>206.87632866603721</v>
      </c>
      <c r="G210">
        <f t="shared" si="16"/>
        <v>1.65574125E-2</v>
      </c>
      <c r="H210">
        <f t="shared" si="17"/>
        <v>1.8169999999999997</v>
      </c>
      <c r="K210">
        <v>91.515000000000001</v>
      </c>
      <c r="L210">
        <v>103</v>
      </c>
      <c r="M210">
        <v>1.8260000000000001</v>
      </c>
      <c r="N210">
        <v>207.334</v>
      </c>
      <c r="O210">
        <v>1.7000000000000001E-2</v>
      </c>
    </row>
    <row r="211" spans="1:15" x14ac:dyDescent="0.25">
      <c r="A211">
        <v>103</v>
      </c>
      <c r="B211">
        <v>1.8260000000000001</v>
      </c>
      <c r="C211">
        <v>91.515000000000001</v>
      </c>
      <c r="D211">
        <f t="shared" si="19"/>
        <v>1.8260000000000001</v>
      </c>
      <c r="E211">
        <f t="shared" si="15"/>
        <v>91.515000000000001</v>
      </c>
      <c r="F211">
        <f t="shared" si="18"/>
        <v>207.62551250310733</v>
      </c>
      <c r="G211">
        <f t="shared" si="16"/>
        <v>1.6639424999999999E-2</v>
      </c>
      <c r="H211">
        <f t="shared" si="17"/>
        <v>1.8259999999999996</v>
      </c>
      <c r="K211">
        <v>92.031999999999996</v>
      </c>
      <c r="L211">
        <v>103.5</v>
      </c>
      <c r="M211">
        <v>1.835</v>
      </c>
      <c r="N211">
        <v>208.50299999999999</v>
      </c>
      <c r="O211">
        <v>1.7000000000000001E-2</v>
      </c>
    </row>
    <row r="212" spans="1:15" x14ac:dyDescent="0.25">
      <c r="A212">
        <v>103.5</v>
      </c>
      <c r="B212">
        <v>1.835</v>
      </c>
      <c r="C212">
        <v>92.031999999999996</v>
      </c>
      <c r="D212">
        <f t="shared" si="19"/>
        <v>1.835</v>
      </c>
      <c r="E212">
        <f t="shared" si="15"/>
        <v>92.031999999999996</v>
      </c>
      <c r="F212">
        <f t="shared" si="18"/>
        <v>208.8128236517588</v>
      </c>
      <c r="G212">
        <f t="shared" si="16"/>
        <v>1.6721437500000002E-2</v>
      </c>
      <c r="H212">
        <f t="shared" si="17"/>
        <v>1.835</v>
      </c>
      <c r="K212">
        <v>92.427000000000007</v>
      </c>
      <c r="L212">
        <v>104</v>
      </c>
      <c r="M212">
        <v>1.8440000000000001</v>
      </c>
      <c r="N212">
        <v>209.4</v>
      </c>
      <c r="O212">
        <v>1.7000000000000001E-2</v>
      </c>
    </row>
    <row r="213" spans="1:15" x14ac:dyDescent="0.25">
      <c r="A213">
        <v>104</v>
      </c>
      <c r="B213">
        <v>1.8440000000000001</v>
      </c>
      <c r="C213">
        <v>92.427000000000007</v>
      </c>
      <c r="D213">
        <f t="shared" si="19"/>
        <v>1.8440000000000001</v>
      </c>
      <c r="E213">
        <f t="shared" si="15"/>
        <v>92.427000000000007</v>
      </c>
      <c r="F213">
        <f t="shared" si="18"/>
        <v>209.7235966567757</v>
      </c>
      <c r="G213">
        <f t="shared" si="16"/>
        <v>1.6803450000000001E-2</v>
      </c>
      <c r="H213">
        <f t="shared" si="17"/>
        <v>1.8440000000000001</v>
      </c>
      <c r="K213">
        <v>92.775000000000006</v>
      </c>
      <c r="L213">
        <v>104.5</v>
      </c>
      <c r="M213">
        <v>1.853</v>
      </c>
      <c r="N213">
        <v>210.18799999999999</v>
      </c>
      <c r="O213">
        <v>1.7000000000000001E-2</v>
      </c>
    </row>
    <row r="214" spans="1:15" x14ac:dyDescent="0.25">
      <c r="A214">
        <v>104.5</v>
      </c>
      <c r="B214">
        <v>1.853</v>
      </c>
      <c r="C214">
        <v>92.775000000000006</v>
      </c>
      <c r="D214">
        <f t="shared" si="19"/>
        <v>1.853</v>
      </c>
      <c r="E214">
        <f t="shared" si="15"/>
        <v>92.775000000000006</v>
      </c>
      <c r="F214">
        <f t="shared" si="18"/>
        <v>210.52796790224556</v>
      </c>
      <c r="G214">
        <f t="shared" si="16"/>
        <v>1.68854625E-2</v>
      </c>
      <c r="H214">
        <f t="shared" si="17"/>
        <v>1.8529999999999998</v>
      </c>
      <c r="K214">
        <v>93.236000000000004</v>
      </c>
      <c r="L214">
        <v>105</v>
      </c>
      <c r="M214">
        <v>1.8620000000000001</v>
      </c>
      <c r="N214">
        <v>211.23099999999999</v>
      </c>
      <c r="O214">
        <v>1.7000000000000001E-2</v>
      </c>
    </row>
    <row r="215" spans="1:15" x14ac:dyDescent="0.25">
      <c r="A215">
        <v>105</v>
      </c>
      <c r="B215">
        <v>1.8620000000000001</v>
      </c>
      <c r="C215">
        <v>93.236000000000004</v>
      </c>
      <c r="D215">
        <f t="shared" si="19"/>
        <v>1.8620000000000001</v>
      </c>
      <c r="E215">
        <f t="shared" si="15"/>
        <v>93.236000000000004</v>
      </c>
      <c r="F215">
        <f t="shared" si="18"/>
        <v>211.58901912943341</v>
      </c>
      <c r="G215">
        <f t="shared" si="16"/>
        <v>1.6967475000000003E-2</v>
      </c>
      <c r="H215">
        <f t="shared" si="17"/>
        <v>1.8620000000000001</v>
      </c>
      <c r="K215">
        <v>93.650999999999996</v>
      </c>
      <c r="L215">
        <v>105.5</v>
      </c>
      <c r="M215">
        <v>1.8720000000000001</v>
      </c>
      <c r="N215">
        <v>212.17099999999999</v>
      </c>
      <c r="O215">
        <v>1.7000000000000001E-2</v>
      </c>
    </row>
    <row r="216" spans="1:15" x14ac:dyDescent="0.25">
      <c r="A216">
        <v>105.5</v>
      </c>
      <c r="B216">
        <v>1.8720000000000001</v>
      </c>
      <c r="C216">
        <v>93.650999999999996</v>
      </c>
      <c r="D216">
        <f t="shared" si="19"/>
        <v>1.8720000000000001</v>
      </c>
      <c r="E216">
        <f t="shared" si="15"/>
        <v>93.650999999999996</v>
      </c>
      <c r="F216">
        <f t="shared" si="18"/>
        <v>212.54763670858691</v>
      </c>
      <c r="G216">
        <f t="shared" si="16"/>
        <v>1.7058600000000004E-2</v>
      </c>
      <c r="H216">
        <f t="shared" si="17"/>
        <v>1.8720000000000001</v>
      </c>
      <c r="K216">
        <v>94.046999999999997</v>
      </c>
      <c r="L216">
        <v>106</v>
      </c>
      <c r="M216">
        <v>1.881</v>
      </c>
      <c r="N216">
        <v>213.07</v>
      </c>
      <c r="O216">
        <v>1.7000000000000001E-2</v>
      </c>
    </row>
    <row r="217" spans="1:15" x14ac:dyDescent="0.25">
      <c r="A217">
        <v>106</v>
      </c>
      <c r="B217">
        <v>1.881</v>
      </c>
      <c r="C217">
        <v>94.046999999999997</v>
      </c>
      <c r="D217">
        <f t="shared" si="19"/>
        <v>1.881</v>
      </c>
      <c r="E217">
        <f t="shared" si="15"/>
        <v>94.046999999999997</v>
      </c>
      <c r="F217">
        <f t="shared" si="18"/>
        <v>213.461725610347</v>
      </c>
      <c r="G217">
        <f t="shared" si="16"/>
        <v>1.7140612499999999E-2</v>
      </c>
      <c r="H217">
        <f t="shared" si="17"/>
        <v>1.8809999999999996</v>
      </c>
      <c r="K217">
        <v>94.463999999999999</v>
      </c>
      <c r="L217">
        <v>106.5</v>
      </c>
      <c r="M217">
        <v>1.89</v>
      </c>
      <c r="N217">
        <v>214.01499999999999</v>
      </c>
      <c r="O217">
        <v>1.7000000000000001E-2</v>
      </c>
    </row>
    <row r="218" spans="1:15" x14ac:dyDescent="0.25">
      <c r="A218">
        <v>106.5</v>
      </c>
      <c r="B218">
        <v>1.89</v>
      </c>
      <c r="C218">
        <v>94.463999999999999</v>
      </c>
      <c r="D218">
        <f t="shared" si="19"/>
        <v>1.89</v>
      </c>
      <c r="E218">
        <f t="shared" si="15"/>
        <v>94.463999999999999</v>
      </c>
      <c r="F218">
        <f t="shared" si="18"/>
        <v>214.42374154767782</v>
      </c>
      <c r="G218">
        <f t="shared" si="16"/>
        <v>1.7222625000000002E-2</v>
      </c>
      <c r="H218">
        <f t="shared" si="17"/>
        <v>1.8900000000000001</v>
      </c>
      <c r="K218">
        <v>94.835999999999999</v>
      </c>
      <c r="L218">
        <v>107</v>
      </c>
      <c r="M218">
        <v>1.899</v>
      </c>
      <c r="N218">
        <v>214.858</v>
      </c>
      <c r="O218">
        <v>1.7000000000000001E-2</v>
      </c>
    </row>
    <row r="219" spans="1:15" x14ac:dyDescent="0.25">
      <c r="A219">
        <v>107</v>
      </c>
      <c r="B219">
        <v>1.899</v>
      </c>
      <c r="C219">
        <v>94.835999999999999</v>
      </c>
      <c r="D219">
        <f t="shared" si="19"/>
        <v>1.899</v>
      </c>
      <c r="E219">
        <f t="shared" si="15"/>
        <v>94.835999999999999</v>
      </c>
      <c r="F219">
        <f t="shared" si="18"/>
        <v>215.28387232243088</v>
      </c>
      <c r="G219">
        <f t="shared" si="16"/>
        <v>1.7304637500000001E-2</v>
      </c>
      <c r="H219">
        <f t="shared" si="17"/>
        <v>1.899</v>
      </c>
      <c r="K219">
        <v>95.314999999999998</v>
      </c>
      <c r="L219">
        <v>107.5</v>
      </c>
      <c r="M219">
        <v>1.9079999999999999</v>
      </c>
      <c r="N219">
        <v>215.941</v>
      </c>
      <c r="O219">
        <v>1.7000000000000001E-2</v>
      </c>
    </row>
    <row r="220" spans="1:15" x14ac:dyDescent="0.25">
      <c r="A220">
        <v>107.5</v>
      </c>
      <c r="B220">
        <v>1.9079999999999999</v>
      </c>
      <c r="C220">
        <v>95.314999999999998</v>
      </c>
      <c r="D220">
        <f t="shared" si="19"/>
        <v>1.9079999999999999</v>
      </c>
      <c r="E220">
        <f t="shared" si="15"/>
        <v>95.314999999999998</v>
      </c>
      <c r="F220">
        <f t="shared" si="18"/>
        <v>216.38717235994295</v>
      </c>
      <c r="G220">
        <f t="shared" si="16"/>
        <v>1.738665E-2</v>
      </c>
      <c r="H220">
        <f t="shared" si="17"/>
        <v>1.9079999999999997</v>
      </c>
      <c r="K220">
        <v>95.721000000000004</v>
      </c>
      <c r="L220">
        <v>108</v>
      </c>
      <c r="M220">
        <v>1.917</v>
      </c>
      <c r="N220">
        <v>216.86199999999999</v>
      </c>
      <c r="O220">
        <v>1.7000000000000001E-2</v>
      </c>
    </row>
    <row r="221" spans="1:15" x14ac:dyDescent="0.25">
      <c r="A221">
        <v>108</v>
      </c>
      <c r="B221">
        <v>1.917</v>
      </c>
      <c r="C221">
        <v>95.721000000000004</v>
      </c>
      <c r="D221">
        <f t="shared" si="19"/>
        <v>1.917</v>
      </c>
      <c r="E221">
        <f t="shared" si="15"/>
        <v>95.721000000000004</v>
      </c>
      <c r="F221">
        <f t="shared" si="18"/>
        <v>217.32502519133104</v>
      </c>
      <c r="G221">
        <f t="shared" si="16"/>
        <v>1.7468662500000003E-2</v>
      </c>
      <c r="H221">
        <f t="shared" si="17"/>
        <v>1.917</v>
      </c>
      <c r="K221">
        <v>96.117000000000004</v>
      </c>
      <c r="L221">
        <v>108.5</v>
      </c>
      <c r="M221">
        <v>1.927</v>
      </c>
      <c r="N221">
        <v>217.75800000000001</v>
      </c>
      <c r="O221">
        <v>1.7999999999999999E-2</v>
      </c>
    </row>
    <row r="222" spans="1:15" x14ac:dyDescent="0.25">
      <c r="A222">
        <v>108.5</v>
      </c>
      <c r="B222">
        <v>1.927</v>
      </c>
      <c r="C222">
        <v>96.117000000000004</v>
      </c>
      <c r="D222">
        <f t="shared" si="19"/>
        <v>1.927</v>
      </c>
      <c r="E222">
        <f t="shared" si="15"/>
        <v>96.117000000000004</v>
      </c>
      <c r="F222">
        <f t="shared" si="18"/>
        <v>218.24226498286296</v>
      </c>
      <c r="G222">
        <f t="shared" si="16"/>
        <v>1.7559787500000004E-2</v>
      </c>
      <c r="H222">
        <f t="shared" si="17"/>
        <v>1.927</v>
      </c>
      <c r="K222">
        <v>96.549000000000007</v>
      </c>
      <c r="L222">
        <v>109</v>
      </c>
      <c r="M222">
        <v>1.9359999999999999</v>
      </c>
      <c r="N222">
        <v>218.73699999999999</v>
      </c>
      <c r="O222">
        <v>1.7999999999999999E-2</v>
      </c>
    </row>
    <row r="223" spans="1:15" x14ac:dyDescent="0.25">
      <c r="A223">
        <v>109</v>
      </c>
      <c r="B223">
        <v>1.9359999999999999</v>
      </c>
      <c r="C223">
        <v>96.549000000000007</v>
      </c>
      <c r="D223">
        <f t="shared" si="19"/>
        <v>1.9359999999999999</v>
      </c>
      <c r="E223">
        <f t="shared" si="15"/>
        <v>96.549000000000007</v>
      </c>
      <c r="F223">
        <f t="shared" si="18"/>
        <v>219.23971844219164</v>
      </c>
      <c r="G223">
        <f t="shared" si="16"/>
        <v>1.7641799999999999E-2</v>
      </c>
      <c r="H223">
        <f t="shared" si="17"/>
        <v>1.9359999999999995</v>
      </c>
      <c r="K223">
        <v>96.975999999999999</v>
      </c>
      <c r="L223">
        <v>109.5</v>
      </c>
      <c r="M223">
        <v>1.9450000000000001</v>
      </c>
      <c r="N223">
        <v>219.70599999999999</v>
      </c>
      <c r="O223">
        <v>1.7999999999999999E-2</v>
      </c>
    </row>
    <row r="224" spans="1:15" x14ac:dyDescent="0.25">
      <c r="A224">
        <v>109.5</v>
      </c>
      <c r="B224">
        <v>1.9450000000000001</v>
      </c>
      <c r="C224">
        <v>96.975999999999999</v>
      </c>
      <c r="D224">
        <f t="shared" si="19"/>
        <v>1.9450000000000001</v>
      </c>
      <c r="E224">
        <f t="shared" si="15"/>
        <v>96.975999999999999</v>
      </c>
      <c r="F224">
        <f t="shared" si="18"/>
        <v>220.2260988903779</v>
      </c>
      <c r="G224">
        <f t="shared" si="16"/>
        <v>1.7723812500000002E-2</v>
      </c>
      <c r="H224">
        <f t="shared" si="17"/>
        <v>1.9450000000000001</v>
      </c>
      <c r="K224">
        <v>97.34</v>
      </c>
      <c r="L224">
        <v>110</v>
      </c>
      <c r="M224">
        <v>1.954</v>
      </c>
      <c r="N224">
        <v>220.53100000000001</v>
      </c>
      <c r="O224">
        <v>1.7999999999999999E-2</v>
      </c>
    </row>
    <row r="225" spans="1:15" x14ac:dyDescent="0.25">
      <c r="A225">
        <v>110</v>
      </c>
      <c r="B225">
        <v>1.954</v>
      </c>
      <c r="C225">
        <v>97.34</v>
      </c>
      <c r="D225">
        <f t="shared" si="19"/>
        <v>1.954</v>
      </c>
      <c r="E225">
        <f t="shared" si="15"/>
        <v>97.34</v>
      </c>
      <c r="F225">
        <f t="shared" si="18"/>
        <v>221.06968121628589</v>
      </c>
      <c r="G225">
        <f t="shared" si="16"/>
        <v>1.7805825000000001E-2</v>
      </c>
      <c r="H225">
        <f t="shared" si="17"/>
        <v>1.954</v>
      </c>
      <c r="K225">
        <v>97.796999999999997</v>
      </c>
      <c r="L225">
        <v>110.5</v>
      </c>
      <c r="M225">
        <v>1.9630000000000001</v>
      </c>
      <c r="N225">
        <v>221.566</v>
      </c>
      <c r="O225">
        <v>1.7999999999999999E-2</v>
      </c>
    </row>
    <row r="226" spans="1:15" x14ac:dyDescent="0.25">
      <c r="A226">
        <v>110.5</v>
      </c>
      <c r="B226">
        <v>1.9630000000000001</v>
      </c>
      <c r="C226">
        <v>97.796999999999997</v>
      </c>
      <c r="D226">
        <f t="shared" si="19"/>
        <v>1.9630000000000001</v>
      </c>
      <c r="E226">
        <f t="shared" si="15"/>
        <v>97.796999999999997</v>
      </c>
      <c r="F226">
        <f t="shared" si="18"/>
        <v>222.12475428070871</v>
      </c>
      <c r="G226">
        <f t="shared" si="16"/>
        <v>1.78878375E-2</v>
      </c>
      <c r="H226">
        <f t="shared" si="17"/>
        <v>1.9629999999999996</v>
      </c>
      <c r="K226">
        <v>98.087000000000003</v>
      </c>
      <c r="L226">
        <v>111</v>
      </c>
      <c r="M226">
        <v>1.9730000000000001</v>
      </c>
      <c r="N226">
        <v>222.22300000000001</v>
      </c>
      <c r="O226">
        <v>1.7999999999999999E-2</v>
      </c>
    </row>
    <row r="227" spans="1:15" x14ac:dyDescent="0.25">
      <c r="A227">
        <v>111</v>
      </c>
      <c r="B227">
        <v>1.9730000000000001</v>
      </c>
      <c r="C227">
        <v>98.087000000000003</v>
      </c>
      <c r="D227">
        <f t="shared" si="19"/>
        <v>1.9730000000000001</v>
      </c>
      <c r="E227">
        <f t="shared" si="15"/>
        <v>98.087000000000003</v>
      </c>
      <c r="F227">
        <f t="shared" si="18"/>
        <v>222.80272662959013</v>
      </c>
      <c r="G227">
        <f t="shared" si="16"/>
        <v>1.7978962500000001E-2</v>
      </c>
      <c r="H227">
        <f t="shared" si="17"/>
        <v>1.9729999999999996</v>
      </c>
      <c r="K227">
        <v>98.608000000000004</v>
      </c>
      <c r="L227">
        <v>111.5</v>
      </c>
      <c r="M227">
        <v>1.982</v>
      </c>
      <c r="N227">
        <v>223.40199999999999</v>
      </c>
      <c r="O227">
        <v>1.7999999999999999E-2</v>
      </c>
    </row>
    <row r="228" spans="1:15" x14ac:dyDescent="0.25">
      <c r="A228">
        <v>111.5</v>
      </c>
      <c r="B228">
        <v>1.982</v>
      </c>
      <c r="C228">
        <v>98.608000000000004</v>
      </c>
      <c r="D228">
        <f t="shared" si="19"/>
        <v>1.982</v>
      </c>
      <c r="E228">
        <f t="shared" si="15"/>
        <v>98.608000000000004</v>
      </c>
      <c r="F228">
        <f t="shared" si="18"/>
        <v>224.00377359865118</v>
      </c>
      <c r="G228">
        <f t="shared" si="16"/>
        <v>1.8060975E-2</v>
      </c>
      <c r="H228">
        <f t="shared" si="17"/>
        <v>1.9819999999999998</v>
      </c>
      <c r="K228">
        <v>98.933999999999997</v>
      </c>
      <c r="L228">
        <v>112</v>
      </c>
      <c r="M228">
        <v>1.9910000000000001</v>
      </c>
      <c r="N228">
        <v>224.14099999999999</v>
      </c>
      <c r="O228">
        <v>1.7999999999999999E-2</v>
      </c>
    </row>
    <row r="229" spans="1:15" x14ac:dyDescent="0.25">
      <c r="A229">
        <v>112</v>
      </c>
      <c r="B229">
        <v>1.9910000000000001</v>
      </c>
      <c r="C229">
        <v>98.933999999999997</v>
      </c>
      <c r="D229">
        <f t="shared" si="19"/>
        <v>1.9910000000000001</v>
      </c>
      <c r="E229">
        <f t="shared" si="15"/>
        <v>98.933999999999997</v>
      </c>
      <c r="F229">
        <f t="shared" si="18"/>
        <v>224.76213440705752</v>
      </c>
      <c r="G229">
        <f t="shared" si="16"/>
        <v>1.8142987500000003E-2</v>
      </c>
      <c r="H229">
        <f t="shared" si="17"/>
        <v>1.9910000000000001</v>
      </c>
      <c r="K229">
        <v>99.268000000000001</v>
      </c>
      <c r="L229">
        <v>112.5</v>
      </c>
      <c r="M229">
        <v>2</v>
      </c>
      <c r="N229">
        <v>224.89699999999999</v>
      </c>
      <c r="O229">
        <v>1.7999999999999999E-2</v>
      </c>
    </row>
    <row r="230" spans="1:15" x14ac:dyDescent="0.25">
      <c r="A230">
        <v>112.5</v>
      </c>
      <c r="B230">
        <v>2</v>
      </c>
      <c r="C230">
        <v>99.268000000000001</v>
      </c>
      <c r="D230">
        <f t="shared" si="19"/>
        <v>2</v>
      </c>
      <c r="E230">
        <f t="shared" si="15"/>
        <v>99.268000000000001</v>
      </c>
      <c r="F230">
        <f t="shared" si="18"/>
        <v>225.53892529932759</v>
      </c>
      <c r="G230">
        <f t="shared" si="16"/>
        <v>1.8225000000000002E-2</v>
      </c>
      <c r="H230">
        <f t="shared" si="17"/>
        <v>2</v>
      </c>
      <c r="K230">
        <v>99.614999999999995</v>
      </c>
      <c r="L230">
        <v>113</v>
      </c>
      <c r="M230">
        <v>2.0089999999999999</v>
      </c>
      <c r="N230">
        <v>225.684</v>
      </c>
      <c r="O230">
        <v>1.7999999999999999E-2</v>
      </c>
    </row>
    <row r="231" spans="1:15" x14ac:dyDescent="0.25">
      <c r="A231">
        <v>113</v>
      </c>
      <c r="B231">
        <v>2.0089999999999999</v>
      </c>
      <c r="C231">
        <v>99.614999999999995</v>
      </c>
      <c r="D231">
        <f t="shared" si="19"/>
        <v>2.0089999999999999</v>
      </c>
      <c r="E231">
        <f t="shared" si="15"/>
        <v>99.614999999999995</v>
      </c>
      <c r="F231">
        <f t="shared" si="18"/>
        <v>226.34551302114258</v>
      </c>
      <c r="G231">
        <f t="shared" si="16"/>
        <v>1.8307012500000001E-2</v>
      </c>
      <c r="H231">
        <f t="shared" si="17"/>
        <v>2.0089999999999999</v>
      </c>
      <c r="K231">
        <v>93.869</v>
      </c>
      <c r="L231">
        <v>113.5</v>
      </c>
      <c r="M231">
        <v>2.0179999999999998</v>
      </c>
      <c r="N231">
        <v>212.66499999999999</v>
      </c>
      <c r="O231">
        <v>1.7999999999999999E-2</v>
      </c>
    </row>
    <row r="232" spans="1:15" x14ac:dyDescent="0.25">
      <c r="A232">
        <v>113.5</v>
      </c>
      <c r="B232">
        <v>2.0179999999999998</v>
      </c>
      <c r="C232">
        <v>93.869</v>
      </c>
      <c r="D232">
        <f t="shared" si="19"/>
        <v>2.0179999999999998</v>
      </c>
      <c r="E232">
        <f t="shared" si="15"/>
        <v>93.869</v>
      </c>
      <c r="F232">
        <f t="shared" si="18"/>
        <v>213.30671014211822</v>
      </c>
      <c r="G232">
        <f t="shared" si="16"/>
        <v>1.8389025E-2</v>
      </c>
      <c r="H232">
        <f t="shared" si="17"/>
        <v>2.0179999999999998</v>
      </c>
      <c r="K232">
        <v>93.998000000000005</v>
      </c>
      <c r="L232">
        <v>114</v>
      </c>
      <c r="M232">
        <v>2.0270000000000001</v>
      </c>
      <c r="N232">
        <v>212.959</v>
      </c>
      <c r="O232">
        <v>1.7999999999999999E-2</v>
      </c>
    </row>
    <row r="233" spans="1:15" x14ac:dyDescent="0.25">
      <c r="A233">
        <v>114</v>
      </c>
      <c r="B233">
        <v>2.0270000000000001</v>
      </c>
      <c r="C233">
        <v>93.998000000000005</v>
      </c>
      <c r="D233">
        <f t="shared" si="19"/>
        <v>2.0270000000000001</v>
      </c>
      <c r="E233">
        <f t="shared" si="15"/>
        <v>93.998000000000005</v>
      </c>
      <c r="F233">
        <f t="shared" si="18"/>
        <v>213.61727740332543</v>
      </c>
      <c r="G233">
        <f t="shared" si="16"/>
        <v>1.8471037500000002E-2</v>
      </c>
      <c r="H233">
        <f t="shared" si="17"/>
        <v>2.0270000000000001</v>
      </c>
      <c r="K233">
        <v>49.296999999999997</v>
      </c>
      <c r="L233">
        <v>114.42</v>
      </c>
      <c r="M233">
        <v>2.0350000000000001</v>
      </c>
      <c r="N233">
        <v>111.685</v>
      </c>
      <c r="O233">
        <v>1.9E-2</v>
      </c>
    </row>
    <row r="234" spans="1:15" x14ac:dyDescent="0.25">
      <c r="A234">
        <v>114.42</v>
      </c>
      <c r="B234">
        <v>2.0350000000000001</v>
      </c>
      <c r="C234">
        <v>49.296999999999997</v>
      </c>
      <c r="D234">
        <f t="shared" si="19"/>
        <v>2.0350000000000001</v>
      </c>
      <c r="E234">
        <f t="shared" ref="E234" si="20">ABS(C234)</f>
        <v>49.296999999999997</v>
      </c>
      <c r="F234">
        <f t="shared" ref="F234" si="21">(3*E234*$E$3/(2*$B$3*$C$3^2))*(1+6*(D234/$E$3)^2-4*($C$3/$E$3)*(D234/$E$3))</f>
        <v>112.03919257005869</v>
      </c>
      <c r="G234">
        <f t="shared" ref="G234" si="22">6*D234*$C$3/$E$3^2</f>
        <v>1.8543937500000003E-2</v>
      </c>
      <c r="H234">
        <f t="shared" si="17"/>
        <v>2.0350000000000001</v>
      </c>
    </row>
    <row r="235" spans="1:15" x14ac:dyDescent="0.25">
      <c r="D235" s="3"/>
      <c r="H235">
        <f t="shared" si="17"/>
        <v>0</v>
      </c>
    </row>
    <row r="236" spans="1:15" x14ac:dyDescent="0.25">
      <c r="D236" s="3"/>
      <c r="H236">
        <f t="shared" si="17"/>
        <v>0</v>
      </c>
    </row>
    <row r="237" spans="1:15" x14ac:dyDescent="0.25">
      <c r="D237" s="3"/>
      <c r="H237">
        <f t="shared" si="17"/>
        <v>0</v>
      </c>
    </row>
    <row r="238" spans="1:15" x14ac:dyDescent="0.25">
      <c r="D238" s="3"/>
      <c r="H238">
        <f t="shared" si="17"/>
        <v>0</v>
      </c>
    </row>
    <row r="239" spans="1:15" x14ac:dyDescent="0.25">
      <c r="D239" s="3"/>
      <c r="H239">
        <f t="shared" si="17"/>
        <v>0</v>
      </c>
    </row>
    <row r="240" spans="1:15" x14ac:dyDescent="0.25">
      <c r="D240" s="3"/>
      <c r="H240">
        <f t="shared" si="17"/>
        <v>0</v>
      </c>
    </row>
    <row r="241" spans="4:8" x14ac:dyDescent="0.25">
      <c r="D241" s="3"/>
      <c r="H241">
        <f t="shared" si="17"/>
        <v>0</v>
      </c>
    </row>
    <row r="242" spans="4:8" x14ac:dyDescent="0.25">
      <c r="D242" s="3"/>
    </row>
    <row r="243" spans="4:8" x14ac:dyDescent="0.25">
      <c r="D243" s="3"/>
    </row>
    <row r="244" spans="4:8" x14ac:dyDescent="0.25">
      <c r="D244" s="3"/>
    </row>
    <row r="245" spans="4:8" x14ac:dyDescent="0.25">
      <c r="D245" s="3"/>
    </row>
    <row r="246" spans="4:8" x14ac:dyDescent="0.25">
      <c r="D246" s="3"/>
    </row>
    <row r="247" spans="4:8" x14ac:dyDescent="0.25">
      <c r="D247" s="3"/>
    </row>
    <row r="248" spans="4:8" x14ac:dyDescent="0.25">
      <c r="D248" s="3"/>
    </row>
    <row r="249" spans="4:8" x14ac:dyDescent="0.25">
      <c r="D249" s="3"/>
    </row>
    <row r="250" spans="4:8" x14ac:dyDescent="0.25">
      <c r="D250" s="3"/>
    </row>
    <row r="251" spans="4:8" x14ac:dyDescent="0.25">
      <c r="D251" s="3"/>
    </row>
    <row r="252" spans="4:8" x14ac:dyDescent="0.25">
      <c r="D252" s="3"/>
    </row>
    <row r="253" spans="4:8" x14ac:dyDescent="0.25">
      <c r="D253" s="3"/>
    </row>
    <row r="254" spans="4:8" x14ac:dyDescent="0.25">
      <c r="D254" s="3"/>
    </row>
    <row r="255" spans="4:8" x14ac:dyDescent="0.25">
      <c r="D255" s="3"/>
    </row>
    <row r="256" spans="4:8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0"/>
  <sheetViews>
    <sheetView zoomScaleNormal="100" workbookViewId="0">
      <selection activeCell="I10" sqref="I10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2" max="12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55.13</v>
      </c>
      <c r="B3">
        <v>3.87</v>
      </c>
      <c r="C3">
        <v>2.36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H5" t="s">
        <v>41</v>
      </c>
      <c r="K5" t="s">
        <v>27</v>
      </c>
      <c r="L5" t="s">
        <v>28</v>
      </c>
      <c r="M5" t="s">
        <v>26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H6" t="s">
        <v>42</v>
      </c>
      <c r="K6">
        <v>1</v>
      </c>
      <c r="L6">
        <v>-9.4E-2</v>
      </c>
      <c r="M6">
        <v>-0.1</v>
      </c>
      <c r="N6">
        <v>-0.27800000000000002</v>
      </c>
      <c r="O6">
        <v>-1E-3</v>
      </c>
    </row>
    <row r="7" spans="1:15" x14ac:dyDescent="0.25">
      <c r="A7">
        <v>1</v>
      </c>
      <c r="B7">
        <v>-9.4E-2</v>
      </c>
      <c r="C7">
        <v>-0.1</v>
      </c>
      <c r="D7">
        <v>0</v>
      </c>
      <c r="E7">
        <f>ABS(C7)</f>
        <v>0.1</v>
      </c>
      <c r="F7">
        <f>(3*E7*$E$3/(2*$B$3*$C$3^2))*(1+6*(D7/$E$3)^2-4*($C$3/$E$3)*(D7/$E$3))</f>
        <v>0.27836605804711739</v>
      </c>
      <c r="G7">
        <f>6*D7*$C$3/$E$3^2</f>
        <v>0</v>
      </c>
      <c r="H7">
        <f>(G7*$E$3^2)/(6*$C$3)</f>
        <v>0</v>
      </c>
      <c r="I7" t="s">
        <v>14</v>
      </c>
      <c r="K7">
        <v>1.5</v>
      </c>
      <c r="L7">
        <v>-8.5000000000000006E-2</v>
      </c>
      <c r="M7">
        <v>-8.9999999999999993E-3</v>
      </c>
      <c r="N7">
        <v>-2.4E-2</v>
      </c>
      <c r="O7">
        <v>-1E-3</v>
      </c>
    </row>
    <row r="8" spans="1:15" x14ac:dyDescent="0.25">
      <c r="A8">
        <v>1.5</v>
      </c>
      <c r="B8">
        <v>-8.5000000000000006E-2</v>
      </c>
      <c r="C8">
        <v>-8.9999999999999993E-3</v>
      </c>
      <c r="D8">
        <v>0</v>
      </c>
      <c r="E8">
        <f t="shared" ref="E8:E71" si="0">ABS(C8)</f>
        <v>8.9999999999999993E-3</v>
      </c>
      <c r="F8">
        <f>(3*E8*$E$3/(2*$B$3*$C$3^2))*(1+6*(D8/$E$3)^2-4*($C$3/$E$3)*(D8/$E$3))</f>
        <v>2.505294522424056E-2</v>
      </c>
      <c r="G8">
        <f t="shared" ref="G8:G71" si="1">6*D8*$C$3/$E$3^2</f>
        <v>0</v>
      </c>
      <c r="H8">
        <f t="shared" ref="H8:H71" si="2">(G8*$E$3^2)/(6*$C$3)</f>
        <v>0</v>
      </c>
      <c r="I8">
        <f>MAX(F7:F980)</f>
        <v>223.09067306346304</v>
      </c>
      <c r="K8">
        <v>2</v>
      </c>
      <c r="L8">
        <v>-7.5999999999999998E-2</v>
      </c>
      <c r="M8">
        <v>2.1999999999999999E-2</v>
      </c>
      <c r="N8">
        <v>0.06</v>
      </c>
      <c r="O8">
        <v>-1E-3</v>
      </c>
    </row>
    <row r="9" spans="1:15" x14ac:dyDescent="0.25">
      <c r="A9">
        <v>2</v>
      </c>
      <c r="B9">
        <v>-7.5999999999999998E-2</v>
      </c>
      <c r="C9">
        <v>2.1999999999999999E-2</v>
      </c>
      <c r="D9">
        <v>0</v>
      </c>
      <c r="E9">
        <f t="shared" si="0"/>
        <v>2.1999999999999999E-2</v>
      </c>
      <c r="F9">
        <f t="shared" ref="F9:F72" si="3">(3*E9*$E$3/(2*$B$3*$C$3^2))*(1+6*(D9/$E$3)^2-4*($C$3/$E$3)*(D9/$E$3))</f>
        <v>6.1240532770365827E-2</v>
      </c>
      <c r="G9">
        <f t="shared" si="1"/>
        <v>0</v>
      </c>
      <c r="H9">
        <f t="shared" si="2"/>
        <v>0</v>
      </c>
      <c r="I9" t="s">
        <v>15</v>
      </c>
      <c r="K9">
        <v>2.5</v>
      </c>
      <c r="L9">
        <v>-6.6000000000000003E-2</v>
      </c>
      <c r="M9">
        <v>-4.5999999999999999E-2</v>
      </c>
      <c r="N9">
        <v>-0.127</v>
      </c>
      <c r="O9">
        <v>-1E-3</v>
      </c>
    </row>
    <row r="10" spans="1:15" x14ac:dyDescent="0.25">
      <c r="A10">
        <v>2.5</v>
      </c>
      <c r="B10">
        <v>-6.6000000000000003E-2</v>
      </c>
      <c r="C10">
        <v>-4.5999999999999999E-2</v>
      </c>
      <c r="D10">
        <v>0</v>
      </c>
      <c r="E10">
        <f t="shared" si="0"/>
        <v>4.5999999999999999E-2</v>
      </c>
      <c r="F10">
        <f t="shared" si="3"/>
        <v>0.12804838670167401</v>
      </c>
      <c r="G10">
        <f t="shared" si="1"/>
        <v>0</v>
      </c>
      <c r="H10">
        <f t="shared" si="2"/>
        <v>0</v>
      </c>
      <c r="I10">
        <f>SLOPE(F40:F65, G40:G65)</f>
        <v>14114.79017761011</v>
      </c>
      <c r="J10" t="s">
        <v>7</v>
      </c>
      <c r="K10">
        <v>3</v>
      </c>
      <c r="L10">
        <v>-5.7000000000000002E-2</v>
      </c>
      <c r="M10">
        <v>-7.2999999999999995E-2</v>
      </c>
      <c r="N10">
        <v>-0.20300000000000001</v>
      </c>
      <c r="O10">
        <v>-1E-3</v>
      </c>
    </row>
    <row r="11" spans="1:15" x14ac:dyDescent="0.25">
      <c r="A11">
        <v>3</v>
      </c>
      <c r="B11">
        <v>-5.7000000000000002E-2</v>
      </c>
      <c r="C11">
        <v>-7.2999999999999995E-2</v>
      </c>
      <c r="D11">
        <v>0</v>
      </c>
      <c r="E11">
        <f t="shared" si="0"/>
        <v>7.2999999999999995E-2</v>
      </c>
      <c r="F11">
        <f t="shared" si="3"/>
        <v>0.20320722237439565</v>
      </c>
      <c r="G11">
        <f t="shared" si="1"/>
        <v>0</v>
      </c>
      <c r="H11">
        <f t="shared" si="2"/>
        <v>0</v>
      </c>
      <c r="I11" t="s">
        <v>20</v>
      </c>
      <c r="K11">
        <v>3.5</v>
      </c>
      <c r="L11">
        <v>-4.8000000000000001E-2</v>
      </c>
      <c r="M11">
        <v>-7.4999999999999997E-2</v>
      </c>
      <c r="N11">
        <v>-0.20899999999999999</v>
      </c>
      <c r="O11">
        <v>0</v>
      </c>
    </row>
    <row r="12" spans="1:15" x14ac:dyDescent="0.25">
      <c r="A12">
        <v>3.5</v>
      </c>
      <c r="B12">
        <v>-4.8000000000000001E-2</v>
      </c>
      <c r="C12">
        <v>-7.4999999999999997E-2</v>
      </c>
      <c r="D12">
        <v>0</v>
      </c>
      <c r="E12">
        <f t="shared" si="0"/>
        <v>7.4999999999999997E-2</v>
      </c>
      <c r="F12">
        <f t="shared" si="3"/>
        <v>0.20877454353533803</v>
      </c>
      <c r="G12">
        <f t="shared" si="1"/>
        <v>0</v>
      </c>
      <c r="H12">
        <f t="shared" si="2"/>
        <v>0</v>
      </c>
      <c r="I12">
        <f>SLOPE(E63:E156, D63:D156)*$E$3^3/(4*$B$3*$C$3^3)</f>
        <v>13272.800734397142</v>
      </c>
      <c r="J12" t="s">
        <v>16</v>
      </c>
      <c r="K12">
        <v>4</v>
      </c>
      <c r="L12">
        <v>-3.9E-2</v>
      </c>
      <c r="M12">
        <v>-1.7000000000000001E-2</v>
      </c>
      <c r="N12">
        <v>-4.5999999999999999E-2</v>
      </c>
      <c r="O12">
        <v>0</v>
      </c>
    </row>
    <row r="13" spans="1:15" x14ac:dyDescent="0.25">
      <c r="A13">
        <v>4</v>
      </c>
      <c r="B13">
        <v>-3.9E-2</v>
      </c>
      <c r="C13">
        <v>-1.7000000000000001E-2</v>
      </c>
      <c r="D13">
        <v>0</v>
      </c>
      <c r="E13">
        <f t="shared" si="0"/>
        <v>1.7000000000000001E-2</v>
      </c>
      <c r="F13">
        <f t="shared" si="3"/>
        <v>4.7322229868009956E-2</v>
      </c>
      <c r="G13">
        <f t="shared" si="1"/>
        <v>0</v>
      </c>
      <c r="H13">
        <f t="shared" si="2"/>
        <v>0</v>
      </c>
      <c r="K13">
        <v>4.5</v>
      </c>
      <c r="L13">
        <v>-0.03</v>
      </c>
      <c r="M13">
        <v>-9.2999999999999999E-2</v>
      </c>
      <c r="N13">
        <v>-0.25900000000000001</v>
      </c>
      <c r="O13">
        <v>0</v>
      </c>
    </row>
    <row r="14" spans="1:15" x14ac:dyDescent="0.25">
      <c r="A14">
        <v>4.5</v>
      </c>
      <c r="B14">
        <v>-0.03</v>
      </c>
      <c r="C14">
        <v>-9.2999999999999999E-2</v>
      </c>
      <c r="D14">
        <v>0</v>
      </c>
      <c r="E14">
        <f t="shared" si="0"/>
        <v>9.2999999999999999E-2</v>
      </c>
      <c r="F14">
        <f t="shared" si="3"/>
        <v>0.25888043398381916</v>
      </c>
      <c r="G14">
        <f t="shared" si="1"/>
        <v>0</v>
      </c>
      <c r="H14">
        <f t="shared" si="2"/>
        <v>0</v>
      </c>
      <c r="I14" t="s">
        <v>54</v>
      </c>
      <c r="J14" t="s">
        <v>55</v>
      </c>
      <c r="K14">
        <v>5</v>
      </c>
      <c r="L14">
        <v>-2.1000000000000001E-2</v>
      </c>
      <c r="M14">
        <v>-8.8999999999999996E-2</v>
      </c>
      <c r="N14">
        <v>-0.247</v>
      </c>
      <c r="O14">
        <v>0</v>
      </c>
    </row>
    <row r="15" spans="1:15" x14ac:dyDescent="0.25">
      <c r="A15">
        <v>5</v>
      </c>
      <c r="B15">
        <v>-2.1000000000000001E-2</v>
      </c>
      <c r="C15">
        <v>-8.8999999999999996E-2</v>
      </c>
      <c r="D15">
        <v>0</v>
      </c>
      <c r="E15">
        <f t="shared" si="0"/>
        <v>8.8999999999999996E-2</v>
      </c>
      <c r="F15">
        <f t="shared" si="3"/>
        <v>0.24774579166193447</v>
      </c>
      <c r="G15">
        <f t="shared" si="1"/>
        <v>0</v>
      </c>
      <c r="H15">
        <f t="shared" si="2"/>
        <v>0</v>
      </c>
      <c r="I15">
        <f>MAX(F:F)</f>
        <v>223.09067306346304</v>
      </c>
      <c r="J15">
        <f>G233*100</f>
        <v>1.769115</v>
      </c>
      <c r="K15">
        <v>5.5</v>
      </c>
      <c r="L15">
        <v>-1.0999999999999999E-2</v>
      </c>
      <c r="M15">
        <v>6.3E-2</v>
      </c>
      <c r="N15">
        <v>0.17499999999999999</v>
      </c>
      <c r="O15">
        <v>0</v>
      </c>
    </row>
    <row r="16" spans="1:15" x14ac:dyDescent="0.25">
      <c r="A16">
        <v>5.5</v>
      </c>
      <c r="B16">
        <v>-1.0999999999999999E-2</v>
      </c>
      <c r="C16">
        <v>6.3E-2</v>
      </c>
      <c r="D16">
        <f>B16-$B$15</f>
        <v>1.0000000000000002E-2</v>
      </c>
      <c r="E16">
        <f t="shared" si="0"/>
        <v>6.3E-2</v>
      </c>
      <c r="F16">
        <f t="shared" si="3"/>
        <v>0.17536033546728755</v>
      </c>
      <c r="G16">
        <f t="shared" si="1"/>
        <v>8.8500000000000023E-5</v>
      </c>
      <c r="H16">
        <f t="shared" si="2"/>
        <v>1.0000000000000002E-2</v>
      </c>
      <c r="K16">
        <v>6</v>
      </c>
      <c r="L16">
        <v>-2E-3</v>
      </c>
      <c r="M16">
        <v>0.216</v>
      </c>
      <c r="N16">
        <v>0.60199999999999998</v>
      </c>
      <c r="O16">
        <v>0</v>
      </c>
    </row>
    <row r="17" spans="1:15" x14ac:dyDescent="0.25">
      <c r="A17">
        <v>6</v>
      </c>
      <c r="B17">
        <v>-2E-3</v>
      </c>
      <c r="C17">
        <v>0.216</v>
      </c>
      <c r="D17">
        <f t="shared" ref="D17:D80" si="4">B17-$B$15</f>
        <v>1.9000000000000003E-2</v>
      </c>
      <c r="E17">
        <f t="shared" si="0"/>
        <v>0.216</v>
      </c>
      <c r="F17">
        <f t="shared" si="3"/>
        <v>0.6012040969081327</v>
      </c>
      <c r="G17">
        <f t="shared" si="1"/>
        <v>1.6814999999999999E-4</v>
      </c>
      <c r="H17">
        <f t="shared" si="2"/>
        <v>1.9E-2</v>
      </c>
      <c r="K17">
        <v>6.5</v>
      </c>
      <c r="L17">
        <v>7.0000000000000001E-3</v>
      </c>
      <c r="M17">
        <v>0.45700000000000002</v>
      </c>
      <c r="N17">
        <v>1.2709999999999999</v>
      </c>
      <c r="O17">
        <v>0</v>
      </c>
    </row>
    <row r="18" spans="1:15" x14ac:dyDescent="0.25">
      <c r="A18">
        <v>6.5</v>
      </c>
      <c r="B18">
        <v>7.0000000000000001E-3</v>
      </c>
      <c r="C18">
        <v>0.45700000000000002</v>
      </c>
      <c r="D18">
        <f t="shared" si="4"/>
        <v>2.8000000000000001E-2</v>
      </c>
      <c r="E18">
        <f t="shared" si="0"/>
        <v>0.45700000000000002</v>
      </c>
      <c r="F18">
        <f t="shared" si="3"/>
        <v>1.2719264689933616</v>
      </c>
      <c r="G18">
        <f t="shared" si="1"/>
        <v>2.4780000000000001E-4</v>
      </c>
      <c r="H18">
        <f t="shared" si="2"/>
        <v>2.8000000000000001E-2</v>
      </c>
      <c r="K18">
        <v>7</v>
      </c>
      <c r="L18">
        <v>1.6E-2</v>
      </c>
      <c r="M18">
        <v>0.82899999999999996</v>
      </c>
      <c r="N18">
        <v>2.3090000000000002</v>
      </c>
      <c r="O18">
        <v>0</v>
      </c>
    </row>
    <row r="19" spans="1:15" x14ac:dyDescent="0.25">
      <c r="A19">
        <v>7</v>
      </c>
      <c r="B19">
        <v>1.6E-2</v>
      </c>
      <c r="C19">
        <v>0.82899999999999996</v>
      </c>
      <c r="D19">
        <f t="shared" si="4"/>
        <v>3.7000000000000005E-2</v>
      </c>
      <c r="E19">
        <f t="shared" si="0"/>
        <v>0.82899999999999996</v>
      </c>
      <c r="F19">
        <f t="shared" si="3"/>
        <v>2.3071627071287044</v>
      </c>
      <c r="G19">
        <f t="shared" si="1"/>
        <v>3.2745000000000002E-4</v>
      </c>
      <c r="H19">
        <f t="shared" si="2"/>
        <v>3.7000000000000005E-2</v>
      </c>
      <c r="K19">
        <v>7.5</v>
      </c>
      <c r="L19">
        <v>2.5000000000000001E-2</v>
      </c>
      <c r="M19">
        <v>1.1499999999999999</v>
      </c>
      <c r="N19">
        <v>3.2010000000000001</v>
      </c>
      <c r="O19">
        <v>0</v>
      </c>
    </row>
    <row r="20" spans="1:15" x14ac:dyDescent="0.25">
      <c r="A20">
        <v>7.5</v>
      </c>
      <c r="B20">
        <v>2.5000000000000001E-2</v>
      </c>
      <c r="C20">
        <v>1.1499999999999999</v>
      </c>
      <c r="D20">
        <f t="shared" si="4"/>
        <v>4.5999999999999999E-2</v>
      </c>
      <c r="E20">
        <f t="shared" si="0"/>
        <v>1.1499999999999999</v>
      </c>
      <c r="F20">
        <f t="shared" si="3"/>
        <v>3.2003662608367907</v>
      </c>
      <c r="G20">
        <f t="shared" si="1"/>
        <v>4.0710000000000003E-4</v>
      </c>
      <c r="H20">
        <f t="shared" si="2"/>
        <v>4.6000000000000006E-2</v>
      </c>
      <c r="K20">
        <v>8</v>
      </c>
      <c r="L20">
        <v>3.4000000000000002E-2</v>
      </c>
      <c r="M20">
        <v>1.5309999999999999</v>
      </c>
      <c r="N20">
        <v>4.2610000000000001</v>
      </c>
      <c r="O20">
        <v>0</v>
      </c>
    </row>
    <row r="21" spans="1:15" x14ac:dyDescent="0.25">
      <c r="A21">
        <v>8</v>
      </c>
      <c r="B21">
        <v>3.4000000000000002E-2</v>
      </c>
      <c r="C21">
        <v>1.5309999999999999</v>
      </c>
      <c r="D21">
        <f t="shared" si="4"/>
        <v>5.5000000000000007E-2</v>
      </c>
      <c r="E21">
        <f t="shared" si="0"/>
        <v>1.5309999999999999</v>
      </c>
      <c r="F21">
        <f t="shared" si="3"/>
        <v>4.2604497442964195</v>
      </c>
      <c r="G21">
        <f t="shared" si="1"/>
        <v>4.8675000000000009E-4</v>
      </c>
      <c r="H21">
        <f t="shared" si="2"/>
        <v>5.5000000000000007E-2</v>
      </c>
      <c r="K21">
        <v>8.5</v>
      </c>
      <c r="L21">
        <v>4.3999999999999997E-2</v>
      </c>
      <c r="M21">
        <v>1.8819999999999999</v>
      </c>
      <c r="N21">
        <v>5.24</v>
      </c>
      <c r="O21">
        <v>0</v>
      </c>
    </row>
    <row r="22" spans="1:15" x14ac:dyDescent="0.25">
      <c r="A22">
        <v>8.5</v>
      </c>
      <c r="B22">
        <v>4.3999999999999997E-2</v>
      </c>
      <c r="C22">
        <v>1.8819999999999999</v>
      </c>
      <c r="D22">
        <f t="shared" si="4"/>
        <v>6.5000000000000002E-2</v>
      </c>
      <c r="E22">
        <f t="shared" si="0"/>
        <v>1.8819999999999999</v>
      </c>
      <c r="F22">
        <f t="shared" si="3"/>
        <v>5.2369231167909858</v>
      </c>
      <c r="G22">
        <f t="shared" si="1"/>
        <v>5.7525000000000002E-4</v>
      </c>
      <c r="H22">
        <f t="shared" si="2"/>
        <v>6.5000000000000002E-2</v>
      </c>
      <c r="K22">
        <v>9</v>
      </c>
      <c r="L22">
        <v>5.2999999999999999E-2</v>
      </c>
      <c r="M22">
        <v>2.242</v>
      </c>
      <c r="N22">
        <v>6.242</v>
      </c>
      <c r="O22">
        <v>0</v>
      </c>
    </row>
    <row r="23" spans="1:15" x14ac:dyDescent="0.25">
      <c r="A23">
        <v>9</v>
      </c>
      <c r="B23">
        <v>5.2999999999999999E-2</v>
      </c>
      <c r="C23">
        <v>2.242</v>
      </c>
      <c r="D23">
        <f t="shared" si="4"/>
        <v>7.3999999999999996E-2</v>
      </c>
      <c r="E23">
        <f t="shared" si="0"/>
        <v>2.242</v>
      </c>
      <c r="F23">
        <f t="shared" si="3"/>
        <v>6.2383703734726064</v>
      </c>
      <c r="G23">
        <f t="shared" si="1"/>
        <v>6.5489999999999993E-4</v>
      </c>
      <c r="H23">
        <f t="shared" si="2"/>
        <v>7.3999999999999996E-2</v>
      </c>
      <c r="K23">
        <v>9.5</v>
      </c>
      <c r="L23">
        <v>6.2E-2</v>
      </c>
      <c r="M23">
        <v>2.5990000000000002</v>
      </c>
      <c r="N23">
        <v>7.2350000000000003</v>
      </c>
      <c r="O23">
        <v>1E-3</v>
      </c>
    </row>
    <row r="24" spans="1:15" x14ac:dyDescent="0.25">
      <c r="A24">
        <v>9.5</v>
      </c>
      <c r="B24">
        <v>6.2E-2</v>
      </c>
      <c r="C24">
        <v>2.5990000000000002</v>
      </c>
      <c r="D24">
        <f t="shared" si="4"/>
        <v>8.3000000000000004E-2</v>
      </c>
      <c r="E24">
        <f t="shared" si="0"/>
        <v>2.5990000000000002</v>
      </c>
      <c r="F24">
        <f t="shared" si="3"/>
        <v>7.2313778997844622</v>
      </c>
      <c r="G24">
        <f t="shared" si="1"/>
        <v>7.3454999999999994E-4</v>
      </c>
      <c r="H24">
        <f t="shared" si="2"/>
        <v>8.299999999999999E-2</v>
      </c>
      <c r="K24">
        <v>10</v>
      </c>
      <c r="L24">
        <v>7.0999999999999994E-2</v>
      </c>
      <c r="M24">
        <v>3.024</v>
      </c>
      <c r="N24">
        <v>8.4179999999999993</v>
      </c>
      <c r="O24">
        <v>1E-3</v>
      </c>
    </row>
    <row r="25" spans="1:15" x14ac:dyDescent="0.25">
      <c r="A25">
        <v>10</v>
      </c>
      <c r="B25">
        <v>7.0999999999999994E-2</v>
      </c>
      <c r="C25">
        <v>3.024</v>
      </c>
      <c r="D25">
        <f t="shared" si="4"/>
        <v>9.1999999999999998E-2</v>
      </c>
      <c r="E25">
        <f t="shared" si="0"/>
        <v>3.024</v>
      </c>
      <c r="F25">
        <f t="shared" si="3"/>
        <v>8.4134875997942338</v>
      </c>
      <c r="G25">
        <f t="shared" si="1"/>
        <v>8.1420000000000006E-4</v>
      </c>
      <c r="H25">
        <f t="shared" si="2"/>
        <v>9.2000000000000012E-2</v>
      </c>
      <c r="K25">
        <v>10.5</v>
      </c>
      <c r="L25">
        <v>0.08</v>
      </c>
      <c r="M25">
        <v>3.4359999999999999</v>
      </c>
      <c r="N25">
        <v>9.5660000000000007</v>
      </c>
      <c r="O25">
        <v>1E-3</v>
      </c>
    </row>
    <row r="26" spans="1:15" x14ac:dyDescent="0.25">
      <c r="A26">
        <v>10.5</v>
      </c>
      <c r="B26">
        <v>0.08</v>
      </c>
      <c r="C26">
        <v>3.4359999999999999</v>
      </c>
      <c r="D26">
        <f t="shared" si="4"/>
        <v>0.10100000000000001</v>
      </c>
      <c r="E26">
        <f t="shared" si="0"/>
        <v>3.4359999999999999</v>
      </c>
      <c r="F26">
        <f t="shared" si="3"/>
        <v>9.559324058969624</v>
      </c>
      <c r="G26">
        <f t="shared" si="1"/>
        <v>8.9385000000000007E-4</v>
      </c>
      <c r="H26">
        <f t="shared" si="2"/>
        <v>0.10100000000000001</v>
      </c>
      <c r="K26">
        <v>11</v>
      </c>
      <c r="L26">
        <v>8.8999999999999996E-2</v>
      </c>
      <c r="M26">
        <v>3.847</v>
      </c>
      <c r="N26">
        <v>10.709</v>
      </c>
      <c r="O26">
        <v>1E-3</v>
      </c>
    </row>
    <row r="27" spans="1:15" x14ac:dyDescent="0.25">
      <c r="A27">
        <v>11</v>
      </c>
      <c r="B27">
        <v>8.8999999999999996E-2</v>
      </c>
      <c r="C27">
        <v>3.847</v>
      </c>
      <c r="D27">
        <f t="shared" si="4"/>
        <v>0.11</v>
      </c>
      <c r="E27">
        <f t="shared" si="0"/>
        <v>3.847</v>
      </c>
      <c r="F27">
        <f t="shared" si="3"/>
        <v>10.702278188530094</v>
      </c>
      <c r="G27">
        <f t="shared" si="1"/>
        <v>9.7350000000000008E-4</v>
      </c>
      <c r="H27">
        <f t="shared" si="2"/>
        <v>0.11</v>
      </c>
      <c r="K27">
        <v>11.5</v>
      </c>
      <c r="L27">
        <v>9.9000000000000005E-2</v>
      </c>
      <c r="M27">
        <v>4.2249999999999996</v>
      </c>
      <c r="N27">
        <v>11.760999999999999</v>
      </c>
      <c r="O27">
        <v>1E-3</v>
      </c>
    </row>
    <row r="28" spans="1:15" x14ac:dyDescent="0.25">
      <c r="A28">
        <v>11.5</v>
      </c>
      <c r="B28">
        <v>9.9000000000000005E-2</v>
      </c>
      <c r="C28">
        <v>4.2249999999999996</v>
      </c>
      <c r="D28">
        <f t="shared" si="4"/>
        <v>0.12000000000000001</v>
      </c>
      <c r="E28">
        <f t="shared" si="0"/>
        <v>4.2249999999999996</v>
      </c>
      <c r="F28">
        <f t="shared" si="3"/>
        <v>11.753274280757777</v>
      </c>
      <c r="G28">
        <f t="shared" si="1"/>
        <v>1.062E-3</v>
      </c>
      <c r="H28">
        <f t="shared" si="2"/>
        <v>0.12</v>
      </c>
      <c r="K28">
        <v>12</v>
      </c>
      <c r="L28">
        <v>0.108</v>
      </c>
      <c r="M28">
        <v>4.5709999999999997</v>
      </c>
      <c r="N28">
        <v>12.725</v>
      </c>
      <c r="O28">
        <v>1E-3</v>
      </c>
    </row>
    <row r="29" spans="1:15" x14ac:dyDescent="0.25">
      <c r="A29">
        <v>12</v>
      </c>
      <c r="B29">
        <v>0.108</v>
      </c>
      <c r="C29">
        <v>4.5709999999999997</v>
      </c>
      <c r="D29">
        <f t="shared" si="4"/>
        <v>0.129</v>
      </c>
      <c r="E29">
        <f t="shared" si="0"/>
        <v>4.5709999999999997</v>
      </c>
      <c r="F29">
        <f t="shared" si="3"/>
        <v>12.715222223636092</v>
      </c>
      <c r="G29">
        <f t="shared" si="1"/>
        <v>1.1416500000000001E-3</v>
      </c>
      <c r="H29">
        <f t="shared" si="2"/>
        <v>0.129</v>
      </c>
      <c r="K29">
        <v>12.5</v>
      </c>
      <c r="L29">
        <v>0.11700000000000001</v>
      </c>
      <c r="M29">
        <v>4.9790000000000001</v>
      </c>
      <c r="N29">
        <v>13.861000000000001</v>
      </c>
      <c r="O29">
        <v>1E-3</v>
      </c>
    </row>
    <row r="30" spans="1:15" x14ac:dyDescent="0.25">
      <c r="A30">
        <v>12.5</v>
      </c>
      <c r="B30">
        <v>0.11700000000000001</v>
      </c>
      <c r="C30">
        <v>4.9790000000000001</v>
      </c>
      <c r="D30">
        <f t="shared" si="4"/>
        <v>0.13800000000000001</v>
      </c>
      <c r="E30">
        <f t="shared" si="0"/>
        <v>4.9790000000000001</v>
      </c>
      <c r="F30">
        <f t="shared" si="3"/>
        <v>13.849551144432459</v>
      </c>
      <c r="G30">
        <f t="shared" si="1"/>
        <v>1.2213E-3</v>
      </c>
      <c r="H30">
        <f t="shared" si="2"/>
        <v>0.13800000000000001</v>
      </c>
      <c r="K30">
        <v>13</v>
      </c>
      <c r="L30">
        <v>0.126</v>
      </c>
      <c r="M30">
        <v>5.3789999999999996</v>
      </c>
      <c r="N30">
        <v>14.972</v>
      </c>
      <c r="O30">
        <v>1E-3</v>
      </c>
    </row>
    <row r="31" spans="1:15" x14ac:dyDescent="0.25">
      <c r="A31">
        <v>13</v>
      </c>
      <c r="B31">
        <v>0.126</v>
      </c>
      <c r="C31">
        <v>5.3789999999999996</v>
      </c>
      <c r="D31">
        <f t="shared" si="4"/>
        <v>0.14699999999999999</v>
      </c>
      <c r="E31">
        <f t="shared" si="0"/>
        <v>5.3789999999999996</v>
      </c>
      <c r="F31">
        <f t="shared" si="3"/>
        <v>14.961537253844375</v>
      </c>
      <c r="G31">
        <f t="shared" si="1"/>
        <v>1.3009499999999999E-3</v>
      </c>
      <c r="H31">
        <f t="shared" si="2"/>
        <v>0.14699999999999999</v>
      </c>
      <c r="K31">
        <v>13.5</v>
      </c>
      <c r="L31">
        <v>0.13500000000000001</v>
      </c>
      <c r="M31">
        <v>5.8220000000000001</v>
      </c>
      <c r="N31">
        <v>16.206</v>
      </c>
      <c r="O31">
        <v>1E-3</v>
      </c>
    </row>
    <row r="32" spans="1:15" x14ac:dyDescent="0.25">
      <c r="A32">
        <v>13.5</v>
      </c>
      <c r="B32">
        <v>0.13500000000000001</v>
      </c>
      <c r="C32">
        <v>5.8220000000000001</v>
      </c>
      <c r="D32">
        <f t="shared" si="4"/>
        <v>0.156</v>
      </c>
      <c r="E32">
        <f t="shared" si="0"/>
        <v>5.8220000000000001</v>
      </c>
      <c r="F32">
        <f t="shared" si="3"/>
        <v>16.193034465392419</v>
      </c>
      <c r="G32">
        <f t="shared" si="1"/>
        <v>1.3805999999999998E-3</v>
      </c>
      <c r="H32">
        <f t="shared" si="2"/>
        <v>0.15599999999999997</v>
      </c>
      <c r="K32">
        <v>14</v>
      </c>
      <c r="L32">
        <v>0.14399999999999999</v>
      </c>
      <c r="M32">
        <v>6.1379999999999999</v>
      </c>
      <c r="N32">
        <v>17.085000000000001</v>
      </c>
      <c r="O32">
        <v>1E-3</v>
      </c>
    </row>
    <row r="33" spans="1:15" x14ac:dyDescent="0.25">
      <c r="A33">
        <v>14</v>
      </c>
      <c r="B33">
        <v>0.14399999999999999</v>
      </c>
      <c r="C33">
        <v>6.1379999999999999</v>
      </c>
      <c r="D33">
        <f t="shared" si="4"/>
        <v>0.16499999999999998</v>
      </c>
      <c r="E33">
        <f t="shared" si="0"/>
        <v>6.1379999999999999</v>
      </c>
      <c r="F33">
        <f t="shared" si="3"/>
        <v>17.071219701072437</v>
      </c>
      <c r="G33">
        <f t="shared" si="1"/>
        <v>1.46025E-3</v>
      </c>
      <c r="H33">
        <f t="shared" si="2"/>
        <v>0.16499999999999998</v>
      </c>
      <c r="K33">
        <v>14.5</v>
      </c>
      <c r="L33">
        <v>0.154</v>
      </c>
      <c r="M33">
        <v>6.6390000000000002</v>
      </c>
      <c r="N33">
        <v>18.48</v>
      </c>
      <c r="O33">
        <v>1E-3</v>
      </c>
    </row>
    <row r="34" spans="1:15" x14ac:dyDescent="0.25">
      <c r="A34">
        <v>14.5</v>
      </c>
      <c r="B34">
        <v>0.154</v>
      </c>
      <c r="C34">
        <v>6.6390000000000002</v>
      </c>
      <c r="D34">
        <f t="shared" si="4"/>
        <v>0.17499999999999999</v>
      </c>
      <c r="E34">
        <f t="shared" si="0"/>
        <v>6.6390000000000002</v>
      </c>
      <c r="F34">
        <f t="shared" si="3"/>
        <v>18.463763643155456</v>
      </c>
      <c r="G34">
        <f t="shared" si="1"/>
        <v>1.5487499999999996E-3</v>
      </c>
      <c r="H34">
        <f t="shared" si="2"/>
        <v>0.17499999999999996</v>
      </c>
      <c r="K34">
        <v>15</v>
      </c>
      <c r="L34">
        <v>0.16300000000000001</v>
      </c>
      <c r="M34">
        <v>7.077</v>
      </c>
      <c r="N34">
        <v>19.699000000000002</v>
      </c>
      <c r="O34">
        <v>1E-3</v>
      </c>
    </row>
    <row r="35" spans="1:15" x14ac:dyDescent="0.25">
      <c r="A35">
        <v>15</v>
      </c>
      <c r="B35">
        <v>0.16300000000000001</v>
      </c>
      <c r="C35">
        <v>7.077</v>
      </c>
      <c r="D35">
        <f t="shared" si="4"/>
        <v>0.184</v>
      </c>
      <c r="E35">
        <f t="shared" si="0"/>
        <v>7.077</v>
      </c>
      <c r="F35">
        <f t="shared" si="3"/>
        <v>19.681080752657284</v>
      </c>
      <c r="G35">
        <f t="shared" si="1"/>
        <v>1.6284000000000001E-3</v>
      </c>
      <c r="H35">
        <f t="shared" si="2"/>
        <v>0.18400000000000002</v>
      </c>
      <c r="K35">
        <v>15.5</v>
      </c>
      <c r="L35">
        <v>0.17199999999999999</v>
      </c>
      <c r="M35">
        <v>7.3070000000000004</v>
      </c>
      <c r="N35">
        <v>20.341000000000001</v>
      </c>
      <c r="O35">
        <v>2E-3</v>
      </c>
    </row>
    <row r="36" spans="1:15" x14ac:dyDescent="0.25">
      <c r="A36">
        <v>15.5</v>
      </c>
      <c r="B36">
        <v>0.17199999999999999</v>
      </c>
      <c r="C36">
        <v>7.3070000000000004</v>
      </c>
      <c r="D36">
        <f t="shared" si="4"/>
        <v>0.19299999999999998</v>
      </c>
      <c r="E36">
        <f t="shared" si="0"/>
        <v>7.3070000000000004</v>
      </c>
      <c r="F36">
        <f t="shared" si="3"/>
        <v>20.319887663320845</v>
      </c>
      <c r="G36">
        <f t="shared" si="1"/>
        <v>1.7080499999999998E-3</v>
      </c>
      <c r="H36">
        <f t="shared" si="2"/>
        <v>0.19299999999999998</v>
      </c>
      <c r="K36">
        <v>16</v>
      </c>
      <c r="L36">
        <v>0.18099999999999999</v>
      </c>
      <c r="M36">
        <v>7.7789999999999999</v>
      </c>
      <c r="N36">
        <v>21.655000000000001</v>
      </c>
      <c r="O36">
        <v>2E-3</v>
      </c>
    </row>
    <row r="37" spans="1:15" x14ac:dyDescent="0.25">
      <c r="A37">
        <v>16</v>
      </c>
      <c r="B37">
        <v>0.18099999999999999</v>
      </c>
      <c r="C37">
        <v>7.7789999999999999</v>
      </c>
      <c r="D37">
        <f t="shared" si="4"/>
        <v>0.20199999999999999</v>
      </c>
      <c r="E37">
        <f t="shared" si="0"/>
        <v>7.7789999999999999</v>
      </c>
      <c r="F37">
        <f t="shared" si="3"/>
        <v>21.631601705729778</v>
      </c>
      <c r="G37">
        <f t="shared" si="1"/>
        <v>1.7876999999999999E-3</v>
      </c>
      <c r="H37">
        <f t="shared" si="2"/>
        <v>0.20199999999999999</v>
      </c>
      <c r="K37">
        <v>16.5</v>
      </c>
      <c r="L37">
        <v>0.19</v>
      </c>
      <c r="M37">
        <v>8.1460000000000008</v>
      </c>
      <c r="N37">
        <v>22.675999999999998</v>
      </c>
      <c r="O37">
        <v>2E-3</v>
      </c>
    </row>
    <row r="38" spans="1:15" x14ac:dyDescent="0.25">
      <c r="A38">
        <v>16.5</v>
      </c>
      <c r="B38">
        <v>0.19</v>
      </c>
      <c r="C38">
        <v>8.1460000000000008</v>
      </c>
      <c r="D38">
        <f t="shared" si="4"/>
        <v>0.21099999999999999</v>
      </c>
      <c r="E38">
        <f t="shared" si="0"/>
        <v>8.1460000000000008</v>
      </c>
      <c r="F38">
        <f t="shared" si="3"/>
        <v>22.651255903719587</v>
      </c>
      <c r="G38">
        <f t="shared" si="1"/>
        <v>1.8673499999999998E-3</v>
      </c>
      <c r="H38">
        <f t="shared" si="2"/>
        <v>0.21099999999999999</v>
      </c>
      <c r="K38">
        <v>17</v>
      </c>
      <c r="L38">
        <v>0.2</v>
      </c>
      <c r="M38">
        <v>8.577</v>
      </c>
      <c r="N38">
        <v>23.875</v>
      </c>
      <c r="O38">
        <v>2E-3</v>
      </c>
    </row>
    <row r="39" spans="1:15" x14ac:dyDescent="0.25">
      <c r="A39">
        <v>17</v>
      </c>
      <c r="B39">
        <v>0.2</v>
      </c>
      <c r="C39">
        <v>8.577</v>
      </c>
      <c r="D39">
        <f t="shared" si="4"/>
        <v>0.221</v>
      </c>
      <c r="E39">
        <f t="shared" si="0"/>
        <v>8.577</v>
      </c>
      <c r="F39">
        <f t="shared" si="3"/>
        <v>23.848698470027077</v>
      </c>
      <c r="G39">
        <f t="shared" si="1"/>
        <v>1.9558500000000003E-3</v>
      </c>
      <c r="H39">
        <f t="shared" si="2"/>
        <v>0.22100000000000003</v>
      </c>
      <c r="K39">
        <v>17.5</v>
      </c>
      <c r="L39">
        <v>0.20899999999999999</v>
      </c>
      <c r="M39">
        <v>8.9629999999999992</v>
      </c>
      <c r="N39">
        <v>24.949000000000002</v>
      </c>
      <c r="O39">
        <v>2E-3</v>
      </c>
    </row>
    <row r="40" spans="1:15" x14ac:dyDescent="0.25">
      <c r="A40">
        <v>17.5</v>
      </c>
      <c r="B40">
        <v>0.20899999999999999</v>
      </c>
      <c r="C40">
        <v>8.9629999999999992</v>
      </c>
      <c r="D40">
        <f t="shared" si="4"/>
        <v>0.22999999999999998</v>
      </c>
      <c r="E40">
        <f t="shared" si="0"/>
        <v>8.9629999999999992</v>
      </c>
      <c r="F40">
        <f t="shared" si="3"/>
        <v>24.921042147196079</v>
      </c>
      <c r="G40">
        <f t="shared" si="1"/>
        <v>2.0355E-3</v>
      </c>
      <c r="H40">
        <f t="shared" si="2"/>
        <v>0.23</v>
      </c>
      <c r="K40">
        <v>18</v>
      </c>
      <c r="L40">
        <v>0.218</v>
      </c>
      <c r="M40">
        <v>9.3149999999999995</v>
      </c>
      <c r="N40">
        <v>25.928999999999998</v>
      </c>
      <c r="O40">
        <v>2E-3</v>
      </c>
    </row>
    <row r="41" spans="1:15" x14ac:dyDescent="0.25">
      <c r="A41">
        <v>18</v>
      </c>
      <c r="B41">
        <v>0.218</v>
      </c>
      <c r="C41">
        <v>9.3149999999999995</v>
      </c>
      <c r="D41">
        <f t="shared" si="4"/>
        <v>0.23899999999999999</v>
      </c>
      <c r="E41">
        <f t="shared" si="0"/>
        <v>9.3149999999999995</v>
      </c>
      <c r="F41">
        <f t="shared" si="3"/>
        <v>25.898788958530279</v>
      </c>
      <c r="G41">
        <f t="shared" si="1"/>
        <v>2.1151499999999997E-3</v>
      </c>
      <c r="H41">
        <f t="shared" si="2"/>
        <v>0.23899999999999993</v>
      </c>
      <c r="K41">
        <v>18.5</v>
      </c>
      <c r="L41">
        <v>0.22700000000000001</v>
      </c>
      <c r="M41">
        <v>9.7829999999999995</v>
      </c>
      <c r="N41">
        <v>27.233000000000001</v>
      </c>
      <c r="O41">
        <v>2E-3</v>
      </c>
    </row>
    <row r="42" spans="1:15" x14ac:dyDescent="0.25">
      <c r="A42">
        <v>18.5</v>
      </c>
      <c r="B42">
        <v>0.22700000000000001</v>
      </c>
      <c r="C42">
        <v>9.7829999999999995</v>
      </c>
      <c r="D42">
        <f t="shared" si="4"/>
        <v>0.248</v>
      </c>
      <c r="E42">
        <f t="shared" si="0"/>
        <v>9.7829999999999995</v>
      </c>
      <c r="F42">
        <f t="shared" si="3"/>
        <v>27.198985705123494</v>
      </c>
      <c r="G42">
        <f t="shared" si="1"/>
        <v>2.1947999999999998E-3</v>
      </c>
      <c r="H42">
        <f t="shared" si="2"/>
        <v>0.24799999999999997</v>
      </c>
      <c r="K42">
        <v>19</v>
      </c>
      <c r="L42">
        <v>0.23599999999999999</v>
      </c>
      <c r="M42">
        <v>10.173</v>
      </c>
      <c r="N42">
        <v>28.32</v>
      </c>
      <c r="O42">
        <v>2E-3</v>
      </c>
    </row>
    <row r="43" spans="1:15" x14ac:dyDescent="0.25">
      <c r="A43">
        <v>19</v>
      </c>
      <c r="B43">
        <v>0.23599999999999999</v>
      </c>
      <c r="C43">
        <v>10.173</v>
      </c>
      <c r="D43">
        <f t="shared" si="4"/>
        <v>0.25700000000000001</v>
      </c>
      <c r="E43">
        <f t="shared" si="0"/>
        <v>10.173</v>
      </c>
      <c r="F43">
        <f t="shared" si="3"/>
        <v>28.282254182975443</v>
      </c>
      <c r="G43" s="6">
        <f t="shared" si="1"/>
        <v>2.2744499999999999E-3</v>
      </c>
      <c r="H43" s="6">
        <f t="shared" si="2"/>
        <v>0.25699999999999995</v>
      </c>
      <c r="K43">
        <v>19.5</v>
      </c>
      <c r="L43">
        <v>0.245</v>
      </c>
      <c r="M43">
        <v>10.601000000000001</v>
      </c>
      <c r="N43">
        <v>29.509</v>
      </c>
      <c r="O43">
        <v>2E-3</v>
      </c>
    </row>
    <row r="44" spans="1:15" x14ac:dyDescent="0.25">
      <c r="A44">
        <v>19.5</v>
      </c>
      <c r="B44">
        <v>0.245</v>
      </c>
      <c r="C44">
        <v>10.601000000000001</v>
      </c>
      <c r="D44">
        <f t="shared" si="4"/>
        <v>0.26600000000000001</v>
      </c>
      <c r="E44">
        <f t="shared" si="0"/>
        <v>10.601000000000001</v>
      </c>
      <c r="F44">
        <f t="shared" si="3"/>
        <v>29.471103395550934</v>
      </c>
      <c r="G44">
        <f t="shared" si="1"/>
        <v>2.3541E-3</v>
      </c>
      <c r="H44">
        <f t="shared" si="2"/>
        <v>0.26600000000000001</v>
      </c>
      <c r="K44">
        <v>20</v>
      </c>
      <c r="L44">
        <v>0.255</v>
      </c>
      <c r="M44">
        <v>11.004</v>
      </c>
      <c r="N44">
        <v>30.632999999999999</v>
      </c>
      <c r="O44">
        <v>2E-3</v>
      </c>
    </row>
    <row r="45" spans="1:15" x14ac:dyDescent="0.25">
      <c r="A45">
        <v>20</v>
      </c>
      <c r="B45">
        <v>0.255</v>
      </c>
      <c r="C45">
        <v>11.004</v>
      </c>
      <c r="D45">
        <f t="shared" si="4"/>
        <v>0.27600000000000002</v>
      </c>
      <c r="E45">
        <f t="shared" si="0"/>
        <v>11.004</v>
      </c>
      <c r="F45">
        <f t="shared" si="3"/>
        <v>30.59027102008913</v>
      </c>
      <c r="G45">
        <f t="shared" si="1"/>
        <v>2.4426000000000001E-3</v>
      </c>
      <c r="H45">
        <f t="shared" si="2"/>
        <v>0.27600000000000002</v>
      </c>
      <c r="K45">
        <v>20.5</v>
      </c>
      <c r="L45">
        <v>0.26400000000000001</v>
      </c>
      <c r="M45">
        <v>11.443</v>
      </c>
      <c r="N45">
        <v>31.853000000000002</v>
      </c>
      <c r="O45">
        <v>2E-3</v>
      </c>
    </row>
    <row r="46" spans="1:15" x14ac:dyDescent="0.25">
      <c r="A46">
        <v>20.5</v>
      </c>
      <c r="B46">
        <v>0.26400000000000001</v>
      </c>
      <c r="C46">
        <v>11.443</v>
      </c>
      <c r="D46">
        <f t="shared" si="4"/>
        <v>0.28500000000000003</v>
      </c>
      <c r="E46">
        <f t="shared" si="0"/>
        <v>11.443</v>
      </c>
      <c r="F46">
        <f t="shared" si="3"/>
        <v>31.80956883820377</v>
      </c>
      <c r="G46">
        <f t="shared" si="1"/>
        <v>2.5222500000000002E-3</v>
      </c>
      <c r="H46">
        <f t="shared" si="2"/>
        <v>0.28500000000000003</v>
      </c>
      <c r="K46">
        <v>21</v>
      </c>
      <c r="L46">
        <v>0.27300000000000002</v>
      </c>
      <c r="M46">
        <v>11.775</v>
      </c>
      <c r="N46">
        <v>32.777999999999999</v>
      </c>
      <c r="O46">
        <v>2E-3</v>
      </c>
    </row>
    <row r="47" spans="1:15" x14ac:dyDescent="0.25">
      <c r="A47">
        <v>21</v>
      </c>
      <c r="B47">
        <v>0.27300000000000002</v>
      </c>
      <c r="C47">
        <v>11.775</v>
      </c>
      <c r="D47">
        <f t="shared" si="4"/>
        <v>0.29400000000000004</v>
      </c>
      <c r="E47">
        <f t="shared" si="0"/>
        <v>11.775</v>
      </c>
      <c r="F47">
        <f t="shared" si="3"/>
        <v>32.731371672760105</v>
      </c>
      <c r="G47">
        <f t="shared" si="1"/>
        <v>2.6019000000000003E-3</v>
      </c>
      <c r="H47">
        <f t="shared" si="2"/>
        <v>0.29400000000000004</v>
      </c>
      <c r="K47">
        <v>21.5</v>
      </c>
      <c r="L47">
        <v>0.28199999999999997</v>
      </c>
      <c r="M47">
        <v>12.179</v>
      </c>
      <c r="N47">
        <v>33.901000000000003</v>
      </c>
      <c r="O47">
        <v>2E-3</v>
      </c>
    </row>
    <row r="48" spans="1:15" x14ac:dyDescent="0.25">
      <c r="A48">
        <v>21.5</v>
      </c>
      <c r="B48">
        <v>0.28199999999999997</v>
      </c>
      <c r="C48">
        <v>12.179</v>
      </c>
      <c r="D48">
        <f t="shared" si="4"/>
        <v>0.30299999999999999</v>
      </c>
      <c r="E48">
        <f t="shared" si="0"/>
        <v>12.179</v>
      </c>
      <c r="F48">
        <f t="shared" si="3"/>
        <v>33.853267219978363</v>
      </c>
      <c r="G48">
        <f t="shared" si="1"/>
        <v>2.6815499999999996E-3</v>
      </c>
      <c r="H48">
        <f t="shared" si="2"/>
        <v>0.30299999999999999</v>
      </c>
      <c r="K48">
        <v>22</v>
      </c>
      <c r="L48">
        <v>0.29099999999999998</v>
      </c>
      <c r="M48">
        <v>12.624000000000001</v>
      </c>
      <c r="N48">
        <v>35.14</v>
      </c>
      <c r="O48">
        <v>3.0000000000000001E-3</v>
      </c>
    </row>
    <row r="49" spans="1:15" x14ac:dyDescent="0.25">
      <c r="A49">
        <v>22</v>
      </c>
      <c r="B49">
        <v>0.29099999999999998</v>
      </c>
      <c r="C49">
        <v>12.624000000000001</v>
      </c>
      <c r="D49">
        <f t="shared" si="4"/>
        <v>0.312</v>
      </c>
      <c r="E49">
        <f t="shared" si="0"/>
        <v>12.624000000000001</v>
      </c>
      <c r="F49">
        <f t="shared" si="3"/>
        <v>35.089071587287812</v>
      </c>
      <c r="G49">
        <f t="shared" si="1"/>
        <v>2.7611999999999997E-3</v>
      </c>
      <c r="H49">
        <f t="shared" si="2"/>
        <v>0.31199999999999994</v>
      </c>
      <c r="K49">
        <v>22.5</v>
      </c>
      <c r="L49">
        <v>0.3</v>
      </c>
      <c r="M49">
        <v>13.042999999999999</v>
      </c>
      <c r="N49">
        <v>36.305999999999997</v>
      </c>
      <c r="O49">
        <v>3.0000000000000001E-3</v>
      </c>
    </row>
    <row r="50" spans="1:15" x14ac:dyDescent="0.25">
      <c r="A50">
        <v>22.5</v>
      </c>
      <c r="B50">
        <v>0.3</v>
      </c>
      <c r="C50">
        <v>13.042999999999999</v>
      </c>
      <c r="D50">
        <f t="shared" si="4"/>
        <v>0.32100000000000001</v>
      </c>
      <c r="E50">
        <f t="shared" si="0"/>
        <v>13.042999999999999</v>
      </c>
      <c r="F50">
        <f t="shared" si="3"/>
        <v>36.252551855174076</v>
      </c>
      <c r="G50">
        <f t="shared" si="1"/>
        <v>2.8408500000000002E-3</v>
      </c>
      <c r="H50">
        <f t="shared" si="2"/>
        <v>0.32100000000000001</v>
      </c>
      <c r="K50">
        <v>23</v>
      </c>
      <c r="L50">
        <v>0.31</v>
      </c>
      <c r="M50">
        <v>13.428000000000001</v>
      </c>
      <c r="N50">
        <v>37.380000000000003</v>
      </c>
      <c r="O50">
        <v>3.0000000000000001E-3</v>
      </c>
    </row>
    <row r="51" spans="1:15" x14ac:dyDescent="0.25">
      <c r="A51">
        <v>23</v>
      </c>
      <c r="B51">
        <v>0.31</v>
      </c>
      <c r="C51">
        <v>13.428000000000001</v>
      </c>
      <c r="D51">
        <f t="shared" si="4"/>
        <v>0.33100000000000002</v>
      </c>
      <c r="E51">
        <f t="shared" si="0"/>
        <v>13.428000000000001</v>
      </c>
      <c r="F51">
        <f t="shared" si="3"/>
        <v>37.32135413661706</v>
      </c>
      <c r="G51">
        <f t="shared" si="1"/>
        <v>2.9293499999999998E-3</v>
      </c>
      <c r="H51">
        <f t="shared" si="2"/>
        <v>0.33100000000000002</v>
      </c>
      <c r="K51">
        <v>23.5</v>
      </c>
      <c r="L51">
        <v>0.31900000000000001</v>
      </c>
      <c r="M51">
        <v>13.874000000000001</v>
      </c>
      <c r="N51">
        <v>38.619999999999997</v>
      </c>
      <c r="O51">
        <v>3.0000000000000001E-3</v>
      </c>
    </row>
    <row r="52" spans="1:15" x14ac:dyDescent="0.25">
      <c r="A52">
        <v>23.5</v>
      </c>
      <c r="B52">
        <v>0.31900000000000001</v>
      </c>
      <c r="C52">
        <v>13.874000000000001</v>
      </c>
      <c r="D52">
        <f t="shared" si="4"/>
        <v>0.34</v>
      </c>
      <c r="E52">
        <f t="shared" si="0"/>
        <v>13.874000000000001</v>
      </c>
      <c r="F52">
        <f t="shared" si="3"/>
        <v>38.559776146367106</v>
      </c>
      <c r="G52">
        <f t="shared" si="1"/>
        <v>3.009E-3</v>
      </c>
      <c r="H52">
        <f t="shared" si="2"/>
        <v>0.34</v>
      </c>
      <c r="K52">
        <v>24</v>
      </c>
      <c r="L52">
        <v>0.32800000000000001</v>
      </c>
      <c r="M52">
        <v>14.292999999999999</v>
      </c>
      <c r="N52">
        <v>39.786000000000001</v>
      </c>
      <c r="O52">
        <v>3.0000000000000001E-3</v>
      </c>
    </row>
    <row r="53" spans="1:15" x14ac:dyDescent="0.25">
      <c r="A53">
        <v>24</v>
      </c>
      <c r="B53">
        <v>0.32800000000000001</v>
      </c>
      <c r="C53">
        <v>14.292999999999999</v>
      </c>
      <c r="D53">
        <f t="shared" si="4"/>
        <v>0.34900000000000003</v>
      </c>
      <c r="E53">
        <f t="shared" si="0"/>
        <v>14.292999999999999</v>
      </c>
      <c r="F53">
        <f t="shared" si="3"/>
        <v>39.723108349669943</v>
      </c>
      <c r="G53">
        <f t="shared" si="1"/>
        <v>3.0886500000000005E-3</v>
      </c>
      <c r="H53">
        <f t="shared" si="2"/>
        <v>0.34900000000000003</v>
      </c>
      <c r="K53">
        <v>24.5</v>
      </c>
      <c r="L53">
        <v>0.33700000000000002</v>
      </c>
      <c r="M53">
        <v>14.753</v>
      </c>
      <c r="N53">
        <v>41.067</v>
      </c>
      <c r="O53">
        <v>3.0000000000000001E-3</v>
      </c>
    </row>
    <row r="54" spans="1:15" x14ac:dyDescent="0.25">
      <c r="A54">
        <v>24.5</v>
      </c>
      <c r="B54">
        <v>0.33700000000000002</v>
      </c>
      <c r="C54">
        <v>14.753</v>
      </c>
      <c r="D54">
        <f t="shared" si="4"/>
        <v>0.35800000000000004</v>
      </c>
      <c r="E54">
        <f t="shared" si="0"/>
        <v>14.753</v>
      </c>
      <c r="F54">
        <f t="shared" si="3"/>
        <v>41.000339680343913</v>
      </c>
      <c r="G54">
        <f t="shared" si="1"/>
        <v>3.1683000000000002E-3</v>
      </c>
      <c r="H54">
        <f t="shared" si="2"/>
        <v>0.35799999999999998</v>
      </c>
      <c r="K54">
        <v>25</v>
      </c>
      <c r="L54">
        <v>0.34599999999999997</v>
      </c>
      <c r="M54">
        <v>15.137</v>
      </c>
      <c r="N54">
        <v>42.134999999999998</v>
      </c>
      <c r="O54">
        <v>3.0000000000000001E-3</v>
      </c>
    </row>
    <row r="55" spans="1:15" s="3" customFormat="1" x14ac:dyDescent="0.25">
      <c r="A55">
        <v>25</v>
      </c>
      <c r="B55">
        <v>0.34599999999999997</v>
      </c>
      <c r="C55">
        <v>15.137</v>
      </c>
      <c r="D55">
        <f t="shared" si="4"/>
        <v>0.36699999999999999</v>
      </c>
      <c r="E55" s="3">
        <f t="shared" si="0"/>
        <v>15.137</v>
      </c>
      <c r="F55" s="3">
        <f t="shared" si="3"/>
        <v>42.066314886080782</v>
      </c>
      <c r="G55" s="3">
        <f t="shared" si="1"/>
        <v>3.2479499999999999E-3</v>
      </c>
      <c r="H55">
        <f t="shared" si="2"/>
        <v>0.36699999999999999</v>
      </c>
      <c r="K55" s="3">
        <v>25.5</v>
      </c>
      <c r="L55" s="3">
        <v>0.35499999999999998</v>
      </c>
      <c r="M55" s="3">
        <v>15.47</v>
      </c>
      <c r="N55" s="3">
        <v>43.063000000000002</v>
      </c>
      <c r="O55" s="3">
        <v>3.0000000000000001E-3</v>
      </c>
    </row>
    <row r="56" spans="1:15" x14ac:dyDescent="0.25">
      <c r="A56" s="3">
        <v>25.5</v>
      </c>
      <c r="B56" s="3">
        <v>0.35499999999999998</v>
      </c>
      <c r="C56" s="3">
        <v>15.47</v>
      </c>
      <c r="D56">
        <f t="shared" si="4"/>
        <v>0.376</v>
      </c>
      <c r="E56">
        <f t="shared" si="0"/>
        <v>15.47</v>
      </c>
      <c r="F56">
        <f t="shared" si="3"/>
        <v>42.99052811385841</v>
      </c>
      <c r="G56">
        <f t="shared" si="1"/>
        <v>3.3276E-3</v>
      </c>
      <c r="H56">
        <f t="shared" si="2"/>
        <v>0.376</v>
      </c>
      <c r="K56">
        <v>26</v>
      </c>
      <c r="L56">
        <v>0.36399999999999999</v>
      </c>
      <c r="M56">
        <v>16.012</v>
      </c>
      <c r="N56">
        <v>44.570999999999998</v>
      </c>
      <c r="O56">
        <v>3.0000000000000001E-3</v>
      </c>
    </row>
    <row r="57" spans="1:15" x14ac:dyDescent="0.25">
      <c r="A57">
        <v>26</v>
      </c>
      <c r="B57">
        <v>0.36399999999999999</v>
      </c>
      <c r="C57">
        <v>16.012</v>
      </c>
      <c r="D57">
        <f t="shared" si="4"/>
        <v>0.38500000000000001</v>
      </c>
      <c r="E57">
        <f t="shared" si="0"/>
        <v>16.012</v>
      </c>
      <c r="F57">
        <f t="shared" si="3"/>
        <v>44.495503030084137</v>
      </c>
      <c r="G57">
        <f t="shared" si="1"/>
        <v>3.4072500000000001E-3</v>
      </c>
      <c r="H57">
        <f t="shared" si="2"/>
        <v>0.38500000000000001</v>
      </c>
      <c r="K57">
        <v>26.5</v>
      </c>
      <c r="L57">
        <v>0.374</v>
      </c>
      <c r="M57">
        <v>16.338000000000001</v>
      </c>
      <c r="N57">
        <v>45.478000000000002</v>
      </c>
      <c r="O57">
        <v>3.0000000000000001E-3</v>
      </c>
    </row>
    <row r="58" spans="1:15" x14ac:dyDescent="0.25">
      <c r="A58">
        <v>26.5</v>
      </c>
      <c r="B58">
        <v>0.374</v>
      </c>
      <c r="C58">
        <v>16.338000000000001</v>
      </c>
      <c r="D58">
        <f t="shared" si="4"/>
        <v>0.39500000000000002</v>
      </c>
      <c r="E58">
        <f t="shared" si="0"/>
        <v>16.338000000000001</v>
      </c>
      <c r="F58">
        <f t="shared" si="3"/>
        <v>45.400066453459154</v>
      </c>
      <c r="G58">
        <f t="shared" si="1"/>
        <v>3.4957500000000002E-3</v>
      </c>
      <c r="H58">
        <f t="shared" si="2"/>
        <v>0.39500000000000002</v>
      </c>
      <c r="K58">
        <v>27</v>
      </c>
      <c r="L58">
        <v>0.38300000000000001</v>
      </c>
      <c r="M58">
        <v>16.776</v>
      </c>
      <c r="N58">
        <v>46.698999999999998</v>
      </c>
      <c r="O58">
        <v>3.0000000000000001E-3</v>
      </c>
    </row>
    <row r="59" spans="1:15" x14ac:dyDescent="0.25">
      <c r="A59">
        <v>27</v>
      </c>
      <c r="B59">
        <v>0.38300000000000001</v>
      </c>
      <c r="C59">
        <v>16.776</v>
      </c>
      <c r="D59">
        <f t="shared" si="4"/>
        <v>0.40400000000000003</v>
      </c>
      <c r="E59">
        <f t="shared" si="0"/>
        <v>16.776</v>
      </c>
      <c r="F59">
        <f t="shared" si="3"/>
        <v>46.615961300882532</v>
      </c>
      <c r="G59">
        <f t="shared" si="1"/>
        <v>3.5754000000000003E-3</v>
      </c>
      <c r="H59">
        <f t="shared" si="2"/>
        <v>0.40400000000000003</v>
      </c>
      <c r="K59">
        <v>27.5</v>
      </c>
      <c r="L59">
        <v>0.39200000000000002</v>
      </c>
      <c r="M59">
        <v>17.135000000000002</v>
      </c>
      <c r="N59">
        <v>47.698</v>
      </c>
      <c r="O59">
        <v>3.0000000000000001E-3</v>
      </c>
    </row>
    <row r="60" spans="1:15" x14ac:dyDescent="0.25">
      <c r="A60">
        <v>27.5</v>
      </c>
      <c r="B60">
        <v>0.39200000000000002</v>
      </c>
      <c r="C60">
        <v>17.135000000000002</v>
      </c>
      <c r="D60">
        <f t="shared" si="4"/>
        <v>0.41300000000000003</v>
      </c>
      <c r="E60">
        <f t="shared" si="0"/>
        <v>17.135000000000002</v>
      </c>
      <c r="F60">
        <f t="shared" si="3"/>
        <v>47.612307537168142</v>
      </c>
      <c r="G60">
        <f t="shared" si="1"/>
        <v>3.6550500000000004E-3</v>
      </c>
      <c r="H60">
        <f t="shared" si="2"/>
        <v>0.41300000000000003</v>
      </c>
      <c r="K60">
        <v>28</v>
      </c>
      <c r="L60">
        <v>0.40100000000000002</v>
      </c>
      <c r="M60">
        <v>17.675999999999998</v>
      </c>
      <c r="N60">
        <v>49.204000000000001</v>
      </c>
      <c r="O60">
        <v>4.0000000000000001E-3</v>
      </c>
    </row>
    <row r="61" spans="1:15" x14ac:dyDescent="0.25">
      <c r="A61">
        <v>28</v>
      </c>
      <c r="B61">
        <v>0.40100000000000002</v>
      </c>
      <c r="C61">
        <v>17.675999999999998</v>
      </c>
      <c r="D61">
        <f t="shared" si="4"/>
        <v>0.42200000000000004</v>
      </c>
      <c r="E61">
        <f t="shared" si="0"/>
        <v>17.675999999999998</v>
      </c>
      <c r="F61">
        <f t="shared" si="3"/>
        <v>49.114335498854246</v>
      </c>
      <c r="G61">
        <f t="shared" si="1"/>
        <v>3.7346999999999997E-3</v>
      </c>
      <c r="H61">
        <f t="shared" si="2"/>
        <v>0.42199999999999999</v>
      </c>
      <c r="K61">
        <v>28.5</v>
      </c>
      <c r="L61">
        <v>0.41</v>
      </c>
      <c r="M61">
        <v>17.966999999999999</v>
      </c>
      <c r="N61">
        <v>50.015000000000001</v>
      </c>
      <c r="O61">
        <v>4.0000000000000001E-3</v>
      </c>
    </row>
    <row r="62" spans="1:15" x14ac:dyDescent="0.25">
      <c r="A62">
        <v>28.5</v>
      </c>
      <c r="B62">
        <v>0.41</v>
      </c>
      <c r="C62">
        <v>17.966999999999999</v>
      </c>
      <c r="D62">
        <f t="shared" si="4"/>
        <v>0.43099999999999999</v>
      </c>
      <c r="E62">
        <f t="shared" si="0"/>
        <v>17.966999999999999</v>
      </c>
      <c r="F62">
        <f t="shared" si="3"/>
        <v>49.921688933936643</v>
      </c>
      <c r="G62">
        <f t="shared" si="1"/>
        <v>3.8143499999999998E-3</v>
      </c>
      <c r="H62">
        <f t="shared" si="2"/>
        <v>0.43099999999999994</v>
      </c>
      <c r="K62">
        <v>29</v>
      </c>
      <c r="L62">
        <v>0.41899999999999998</v>
      </c>
      <c r="M62">
        <v>18.39</v>
      </c>
      <c r="N62">
        <v>51.192999999999998</v>
      </c>
      <c r="O62">
        <v>4.0000000000000001E-3</v>
      </c>
    </row>
    <row r="63" spans="1:15" x14ac:dyDescent="0.25">
      <c r="A63">
        <v>29</v>
      </c>
      <c r="B63">
        <v>0.41899999999999998</v>
      </c>
      <c r="C63">
        <v>18.39</v>
      </c>
      <c r="D63">
        <f t="shared" si="4"/>
        <v>0.44</v>
      </c>
      <c r="E63">
        <f t="shared" si="0"/>
        <v>18.39</v>
      </c>
      <c r="F63">
        <f t="shared" si="3"/>
        <v>51.09578993606489</v>
      </c>
      <c r="G63">
        <f t="shared" si="1"/>
        <v>3.8940000000000003E-3</v>
      </c>
      <c r="H63">
        <f t="shared" si="2"/>
        <v>0.44</v>
      </c>
      <c r="K63">
        <v>29.5</v>
      </c>
      <c r="L63">
        <v>0.42899999999999999</v>
      </c>
      <c r="M63">
        <v>18.811</v>
      </c>
      <c r="N63">
        <v>52.362000000000002</v>
      </c>
      <c r="O63">
        <v>4.0000000000000001E-3</v>
      </c>
    </row>
    <row r="64" spans="1:15" x14ac:dyDescent="0.25">
      <c r="A64">
        <v>29.5</v>
      </c>
      <c r="B64">
        <v>0.42899999999999999</v>
      </c>
      <c r="C64">
        <v>18.811</v>
      </c>
      <c r="D64">
        <f t="shared" si="4"/>
        <v>0.45</v>
      </c>
      <c r="E64">
        <f t="shared" si="0"/>
        <v>18.811</v>
      </c>
      <c r="F64">
        <f t="shared" si="3"/>
        <v>52.264177734849092</v>
      </c>
      <c r="G64">
        <f t="shared" si="1"/>
        <v>3.9824999999999999E-3</v>
      </c>
      <c r="H64">
        <f t="shared" si="2"/>
        <v>0.45</v>
      </c>
      <c r="K64">
        <v>30</v>
      </c>
      <c r="L64">
        <v>0.438</v>
      </c>
      <c r="M64">
        <v>19.239999999999998</v>
      </c>
      <c r="N64">
        <v>53.557000000000002</v>
      </c>
      <c r="O64">
        <v>4.0000000000000001E-3</v>
      </c>
    </row>
    <row r="65" spans="1:15" x14ac:dyDescent="0.25">
      <c r="A65">
        <v>30</v>
      </c>
      <c r="B65">
        <v>0.438</v>
      </c>
      <c r="C65">
        <v>19.239999999999998</v>
      </c>
      <c r="D65">
        <f t="shared" si="4"/>
        <v>0.45900000000000002</v>
      </c>
      <c r="E65">
        <f t="shared" si="0"/>
        <v>19.239999999999998</v>
      </c>
      <c r="F65">
        <f t="shared" si="3"/>
        <v>53.454903557713095</v>
      </c>
      <c r="G65">
        <f t="shared" si="1"/>
        <v>4.0621499999999996E-3</v>
      </c>
      <c r="H65">
        <f t="shared" si="2"/>
        <v>0.45899999999999991</v>
      </c>
      <c r="K65">
        <v>30.5</v>
      </c>
      <c r="L65">
        <v>0.44700000000000001</v>
      </c>
      <c r="M65">
        <v>19.678999999999998</v>
      </c>
      <c r="N65">
        <v>54.780999999999999</v>
      </c>
      <c r="O65">
        <v>4.0000000000000001E-3</v>
      </c>
    </row>
    <row r="66" spans="1:15" x14ac:dyDescent="0.25">
      <c r="A66">
        <v>30.5</v>
      </c>
      <c r="B66">
        <v>0.44700000000000001</v>
      </c>
      <c r="C66">
        <v>19.678999999999998</v>
      </c>
      <c r="D66">
        <f t="shared" si="4"/>
        <v>0.46800000000000003</v>
      </c>
      <c r="E66">
        <f t="shared" si="0"/>
        <v>19.678999999999998</v>
      </c>
      <c r="F66">
        <f t="shared" si="3"/>
        <v>54.673391698511729</v>
      </c>
      <c r="G66">
        <f t="shared" si="1"/>
        <v>4.1418000000000002E-3</v>
      </c>
      <c r="H66">
        <f t="shared" si="2"/>
        <v>0.46799999999999997</v>
      </c>
      <c r="K66">
        <v>31</v>
      </c>
      <c r="L66">
        <v>0.45600000000000002</v>
      </c>
      <c r="M66">
        <v>20.100000000000001</v>
      </c>
      <c r="N66">
        <v>55.951000000000001</v>
      </c>
      <c r="O66">
        <v>4.0000000000000001E-3</v>
      </c>
    </row>
    <row r="67" spans="1:15" x14ac:dyDescent="0.25">
      <c r="A67">
        <v>31</v>
      </c>
      <c r="B67">
        <v>0.45600000000000002</v>
      </c>
      <c r="C67">
        <v>20.100000000000001</v>
      </c>
      <c r="D67">
        <f t="shared" si="4"/>
        <v>0.47700000000000004</v>
      </c>
      <c r="E67">
        <f t="shared" si="0"/>
        <v>20.100000000000001</v>
      </c>
      <c r="F67">
        <f t="shared" si="3"/>
        <v>55.841852916872661</v>
      </c>
      <c r="G67">
        <f t="shared" si="1"/>
        <v>4.2214499999999999E-3</v>
      </c>
      <c r="H67">
        <f t="shared" si="2"/>
        <v>0.47699999999999998</v>
      </c>
      <c r="K67">
        <v>31.5</v>
      </c>
      <c r="L67">
        <v>0.46500000000000002</v>
      </c>
      <c r="M67">
        <v>20.414999999999999</v>
      </c>
      <c r="N67">
        <v>56.829000000000001</v>
      </c>
      <c r="O67">
        <v>4.0000000000000001E-3</v>
      </c>
    </row>
    <row r="68" spans="1:15" x14ac:dyDescent="0.25">
      <c r="A68">
        <v>31.5</v>
      </c>
      <c r="B68">
        <v>0.46500000000000002</v>
      </c>
      <c r="C68">
        <v>20.414999999999999</v>
      </c>
      <c r="D68">
        <f t="shared" si="4"/>
        <v>0.48600000000000004</v>
      </c>
      <c r="E68">
        <f t="shared" si="0"/>
        <v>20.414999999999999</v>
      </c>
      <c r="F68">
        <f t="shared" si="3"/>
        <v>56.715815838096177</v>
      </c>
      <c r="G68">
        <f t="shared" si="1"/>
        <v>4.3011000000000004E-3</v>
      </c>
      <c r="H68">
        <f t="shared" si="2"/>
        <v>0.48600000000000004</v>
      </c>
      <c r="K68">
        <v>32</v>
      </c>
      <c r="L68">
        <v>0.47499999999999998</v>
      </c>
      <c r="M68">
        <v>20.853999999999999</v>
      </c>
      <c r="N68">
        <v>58.052</v>
      </c>
      <c r="O68">
        <v>4.0000000000000001E-3</v>
      </c>
    </row>
    <row r="69" spans="1:15" x14ac:dyDescent="0.25">
      <c r="A69">
        <v>32</v>
      </c>
      <c r="B69">
        <v>0.47499999999999998</v>
      </c>
      <c r="C69">
        <v>20.853999999999999</v>
      </c>
      <c r="D69">
        <f t="shared" si="4"/>
        <v>0.496</v>
      </c>
      <c r="E69">
        <f t="shared" si="0"/>
        <v>20.853999999999999</v>
      </c>
      <c r="F69">
        <f t="shared" si="3"/>
        <v>57.934133915897824</v>
      </c>
      <c r="G69">
        <f t="shared" si="1"/>
        <v>4.3895999999999996E-3</v>
      </c>
      <c r="H69">
        <f t="shared" si="2"/>
        <v>0.49599999999999994</v>
      </c>
      <c r="K69">
        <v>32.5</v>
      </c>
      <c r="L69">
        <v>0.48399999999999999</v>
      </c>
      <c r="M69">
        <v>21.329000000000001</v>
      </c>
      <c r="N69">
        <v>59.372999999999998</v>
      </c>
      <c r="O69">
        <v>4.0000000000000001E-3</v>
      </c>
    </row>
    <row r="70" spans="1:15" x14ac:dyDescent="0.25">
      <c r="A70">
        <v>32.5</v>
      </c>
      <c r="B70">
        <v>0.48399999999999999</v>
      </c>
      <c r="C70">
        <v>21.329000000000001</v>
      </c>
      <c r="D70">
        <f t="shared" si="4"/>
        <v>0.505</v>
      </c>
      <c r="E70">
        <f t="shared" si="0"/>
        <v>21.329000000000001</v>
      </c>
      <c r="F70">
        <f t="shared" si="3"/>
        <v>59.252576278824115</v>
      </c>
      <c r="G70">
        <f t="shared" si="1"/>
        <v>4.4692500000000001E-3</v>
      </c>
      <c r="H70">
        <f t="shared" si="2"/>
        <v>0.505</v>
      </c>
      <c r="K70">
        <v>33</v>
      </c>
      <c r="L70">
        <v>0.49299999999999999</v>
      </c>
      <c r="M70">
        <v>21.725999999999999</v>
      </c>
      <c r="N70">
        <v>60.478999999999999</v>
      </c>
      <c r="O70">
        <v>4.0000000000000001E-3</v>
      </c>
    </row>
    <row r="71" spans="1:15" x14ac:dyDescent="0.25">
      <c r="A71">
        <v>33</v>
      </c>
      <c r="B71">
        <v>0.49299999999999999</v>
      </c>
      <c r="C71">
        <v>21.725999999999999</v>
      </c>
      <c r="D71">
        <f t="shared" si="4"/>
        <v>0.51400000000000001</v>
      </c>
      <c r="E71">
        <f t="shared" si="0"/>
        <v>21.725999999999999</v>
      </c>
      <c r="F71">
        <f t="shared" si="3"/>
        <v>60.354322248268012</v>
      </c>
      <c r="G71">
        <f t="shared" si="1"/>
        <v>4.5488999999999998E-3</v>
      </c>
      <c r="H71">
        <f t="shared" si="2"/>
        <v>0.5139999999999999</v>
      </c>
      <c r="K71">
        <v>33.5</v>
      </c>
      <c r="L71">
        <v>0.502</v>
      </c>
      <c r="M71">
        <v>22.126999999999999</v>
      </c>
      <c r="N71">
        <v>61.593000000000004</v>
      </c>
      <c r="O71">
        <v>4.0000000000000001E-3</v>
      </c>
    </row>
    <row r="72" spans="1:15" x14ac:dyDescent="0.25">
      <c r="A72">
        <v>33.5</v>
      </c>
      <c r="B72">
        <v>0.502</v>
      </c>
      <c r="C72">
        <v>22.126999999999999</v>
      </c>
      <c r="D72">
        <f t="shared" si="4"/>
        <v>0.52300000000000002</v>
      </c>
      <c r="E72">
        <f t="shared" ref="E72:E135" si="5">ABS(C72)</f>
        <v>22.126999999999999</v>
      </c>
      <c r="F72">
        <f t="shared" si="3"/>
        <v>61.467175984097089</v>
      </c>
      <c r="G72">
        <f t="shared" ref="G72:G135" si="6">6*D72*$C$3/$E$3^2</f>
        <v>4.6285499999999995E-3</v>
      </c>
      <c r="H72">
        <f t="shared" ref="H72:H135" si="7">(G72*$E$3^2)/(6*$C$3)</f>
        <v>0.52299999999999991</v>
      </c>
      <c r="K72">
        <v>34</v>
      </c>
      <c r="L72">
        <v>0.51100000000000001</v>
      </c>
      <c r="M72">
        <v>22.489000000000001</v>
      </c>
      <c r="N72">
        <v>62.601999999999997</v>
      </c>
      <c r="O72">
        <v>5.0000000000000001E-3</v>
      </c>
    </row>
    <row r="73" spans="1:15" x14ac:dyDescent="0.25">
      <c r="A73">
        <v>34</v>
      </c>
      <c r="B73">
        <v>0.51100000000000001</v>
      </c>
      <c r="C73">
        <v>22.489000000000001</v>
      </c>
      <c r="D73">
        <f t="shared" si="4"/>
        <v>0.53200000000000003</v>
      </c>
      <c r="E73">
        <f t="shared" si="5"/>
        <v>22.489000000000001</v>
      </c>
      <c r="F73">
        <f t="shared" ref="F73:F136" si="8">(3*E73*$E$3/(2*$B$3*$C$3^2))*(1+6*(D73/$E$3)^2-4*($C$3/$E$3)*(D73/$E$3))</f>
        <v>62.471690177630947</v>
      </c>
      <c r="G73">
        <f t="shared" si="6"/>
        <v>4.7082000000000001E-3</v>
      </c>
      <c r="H73">
        <f t="shared" si="7"/>
        <v>0.53200000000000003</v>
      </c>
      <c r="K73">
        <v>34.5</v>
      </c>
      <c r="L73">
        <v>0.52</v>
      </c>
      <c r="M73">
        <v>23.001000000000001</v>
      </c>
      <c r="N73">
        <v>64.025999999999996</v>
      </c>
      <c r="O73">
        <v>5.0000000000000001E-3</v>
      </c>
    </row>
    <row r="74" spans="1:15" x14ac:dyDescent="0.25">
      <c r="A74">
        <v>34.5</v>
      </c>
      <c r="B74">
        <v>0.52</v>
      </c>
      <c r="C74">
        <v>23.001000000000001</v>
      </c>
      <c r="D74">
        <f t="shared" si="4"/>
        <v>0.54100000000000004</v>
      </c>
      <c r="E74">
        <f t="shared" si="5"/>
        <v>23.001000000000001</v>
      </c>
      <c r="F74">
        <f t="shared" si="8"/>
        <v>63.89288235221477</v>
      </c>
      <c r="G74">
        <f t="shared" si="6"/>
        <v>4.7878499999999997E-3</v>
      </c>
      <c r="H74">
        <f t="shared" si="7"/>
        <v>0.54099999999999993</v>
      </c>
      <c r="K74">
        <v>35</v>
      </c>
      <c r="L74">
        <v>0.52900000000000003</v>
      </c>
      <c r="M74">
        <v>23.335999999999999</v>
      </c>
      <c r="N74">
        <v>64.959000000000003</v>
      </c>
      <c r="O74">
        <v>5.0000000000000001E-3</v>
      </c>
    </row>
    <row r="75" spans="1:15" x14ac:dyDescent="0.25">
      <c r="A75">
        <v>35</v>
      </c>
      <c r="B75">
        <v>0.52900000000000003</v>
      </c>
      <c r="C75">
        <v>23.335999999999999</v>
      </c>
      <c r="D75">
        <f t="shared" si="4"/>
        <v>0.55000000000000004</v>
      </c>
      <c r="E75">
        <f t="shared" si="5"/>
        <v>23.335999999999999</v>
      </c>
      <c r="F75">
        <f t="shared" si="8"/>
        <v>64.822398154210333</v>
      </c>
      <c r="G75">
        <f t="shared" si="6"/>
        <v>4.8675000000000003E-3</v>
      </c>
      <c r="H75">
        <f t="shared" si="7"/>
        <v>0.55000000000000004</v>
      </c>
      <c r="K75">
        <v>35.5</v>
      </c>
      <c r="L75">
        <v>0.53900000000000003</v>
      </c>
      <c r="M75">
        <v>23.771000000000001</v>
      </c>
      <c r="N75">
        <v>66.168999999999997</v>
      </c>
      <c r="O75">
        <v>5.0000000000000001E-3</v>
      </c>
    </row>
    <row r="76" spans="1:15" x14ac:dyDescent="0.25">
      <c r="A76">
        <v>35.5</v>
      </c>
      <c r="B76">
        <v>0.53900000000000003</v>
      </c>
      <c r="C76">
        <v>23.771000000000001</v>
      </c>
      <c r="D76">
        <f t="shared" si="4"/>
        <v>0.56000000000000005</v>
      </c>
      <c r="E76">
        <f t="shared" si="5"/>
        <v>23.771000000000001</v>
      </c>
      <c r="F76">
        <f t="shared" si="8"/>
        <v>66.029585056419251</v>
      </c>
      <c r="G76">
        <f t="shared" si="6"/>
        <v>4.9560000000000003E-3</v>
      </c>
      <c r="H76">
        <f t="shared" si="7"/>
        <v>0.56000000000000005</v>
      </c>
      <c r="K76">
        <v>36</v>
      </c>
      <c r="L76">
        <v>0.54800000000000004</v>
      </c>
      <c r="M76">
        <v>24.181999999999999</v>
      </c>
      <c r="N76">
        <v>67.313999999999993</v>
      </c>
      <c r="O76">
        <v>5.0000000000000001E-3</v>
      </c>
    </row>
    <row r="77" spans="1:15" x14ac:dyDescent="0.25">
      <c r="A77">
        <v>36</v>
      </c>
      <c r="B77">
        <v>0.54800000000000004</v>
      </c>
      <c r="C77">
        <v>24.181999999999999</v>
      </c>
      <c r="D77">
        <f t="shared" si="4"/>
        <v>0.56900000000000006</v>
      </c>
      <c r="E77">
        <f t="shared" si="5"/>
        <v>24.181999999999999</v>
      </c>
      <c r="F77">
        <f t="shared" si="8"/>
        <v>67.170225478406863</v>
      </c>
      <c r="G77">
        <f t="shared" si="6"/>
        <v>5.03565E-3</v>
      </c>
      <c r="H77">
        <f t="shared" si="7"/>
        <v>0.56900000000000006</v>
      </c>
      <c r="K77">
        <v>36.5</v>
      </c>
      <c r="L77">
        <v>0.55700000000000005</v>
      </c>
      <c r="M77">
        <v>24.571999999999999</v>
      </c>
      <c r="N77">
        <v>68.400000000000006</v>
      </c>
      <c r="O77">
        <v>5.0000000000000001E-3</v>
      </c>
    </row>
    <row r="78" spans="1:15" x14ac:dyDescent="0.25">
      <c r="A78">
        <v>36.5</v>
      </c>
      <c r="B78">
        <v>0.55700000000000005</v>
      </c>
      <c r="C78">
        <v>24.571999999999999</v>
      </c>
      <c r="D78">
        <f t="shared" si="4"/>
        <v>0.57800000000000007</v>
      </c>
      <c r="E78">
        <f t="shared" si="5"/>
        <v>24.571999999999999</v>
      </c>
      <c r="F78">
        <f t="shared" si="8"/>
        <v>68.252542416807515</v>
      </c>
      <c r="G78">
        <f t="shared" si="6"/>
        <v>5.1153000000000006E-3</v>
      </c>
      <c r="H78">
        <f t="shared" si="7"/>
        <v>0.57800000000000007</v>
      </c>
      <c r="K78">
        <v>37</v>
      </c>
      <c r="L78">
        <v>0.56599999999999995</v>
      </c>
      <c r="M78">
        <v>24.914999999999999</v>
      </c>
      <c r="N78">
        <v>69.353999999999999</v>
      </c>
      <c r="O78">
        <v>5.0000000000000001E-3</v>
      </c>
    </row>
    <row r="79" spans="1:15" x14ac:dyDescent="0.25">
      <c r="A79">
        <v>37</v>
      </c>
      <c r="B79">
        <v>0.56599999999999995</v>
      </c>
      <c r="C79">
        <v>24.914999999999999</v>
      </c>
      <c r="D79">
        <f t="shared" si="4"/>
        <v>0.58699999999999997</v>
      </c>
      <c r="E79">
        <f t="shared" si="5"/>
        <v>24.914999999999999</v>
      </c>
      <c r="F79">
        <f t="shared" si="8"/>
        <v>69.204322336986763</v>
      </c>
      <c r="G79">
        <f t="shared" si="6"/>
        <v>5.1949499999999994E-3</v>
      </c>
      <c r="H79">
        <f t="shared" si="7"/>
        <v>0.58699999999999997</v>
      </c>
      <c r="K79">
        <v>37.5</v>
      </c>
      <c r="L79">
        <v>0.57499999999999996</v>
      </c>
      <c r="M79">
        <v>25.38</v>
      </c>
      <c r="N79">
        <v>70.650000000000006</v>
      </c>
      <c r="O79">
        <v>5.0000000000000001E-3</v>
      </c>
    </row>
    <row r="80" spans="1:15" x14ac:dyDescent="0.25">
      <c r="A80">
        <v>37.5</v>
      </c>
      <c r="B80">
        <v>0.57499999999999996</v>
      </c>
      <c r="C80">
        <v>25.38</v>
      </c>
      <c r="D80">
        <f t="shared" si="4"/>
        <v>0.59599999999999997</v>
      </c>
      <c r="E80">
        <f t="shared" si="5"/>
        <v>25.38</v>
      </c>
      <c r="F80">
        <f t="shared" si="8"/>
        <v>70.494983428311826</v>
      </c>
      <c r="G80">
        <f t="shared" si="6"/>
        <v>5.2745999999999991E-3</v>
      </c>
      <c r="H80">
        <f t="shared" si="7"/>
        <v>0.59599999999999986</v>
      </c>
      <c r="K80">
        <v>38</v>
      </c>
      <c r="L80">
        <v>0.58399999999999996</v>
      </c>
      <c r="M80">
        <v>25.783999999999999</v>
      </c>
      <c r="N80">
        <v>71.774000000000001</v>
      </c>
      <c r="O80">
        <v>5.0000000000000001E-3</v>
      </c>
    </row>
    <row r="81" spans="1:15" x14ac:dyDescent="0.25">
      <c r="A81">
        <v>38</v>
      </c>
      <c r="B81">
        <v>0.58399999999999996</v>
      </c>
      <c r="C81">
        <v>25.783999999999999</v>
      </c>
      <c r="D81">
        <f t="shared" ref="D81:D144" si="9">B81-$B$15</f>
        <v>0.60499999999999998</v>
      </c>
      <c r="E81">
        <f t="shared" si="5"/>
        <v>25.783999999999999</v>
      </c>
      <c r="F81">
        <f t="shared" si="8"/>
        <v>71.61622386769038</v>
      </c>
      <c r="G81">
        <f t="shared" si="6"/>
        <v>5.3542499999999996E-3</v>
      </c>
      <c r="H81">
        <f t="shared" si="7"/>
        <v>0.60499999999999987</v>
      </c>
      <c r="K81">
        <v>38.5</v>
      </c>
      <c r="L81">
        <v>0.59399999999999997</v>
      </c>
      <c r="M81">
        <v>26.18</v>
      </c>
      <c r="N81">
        <v>72.875</v>
      </c>
      <c r="O81">
        <v>5.0000000000000001E-3</v>
      </c>
    </row>
    <row r="82" spans="1:15" x14ac:dyDescent="0.25">
      <c r="A82">
        <v>38.5</v>
      </c>
      <c r="B82">
        <v>0.59399999999999997</v>
      </c>
      <c r="C82">
        <v>26.18</v>
      </c>
      <c r="D82">
        <f t="shared" si="9"/>
        <v>0.61499999999999999</v>
      </c>
      <c r="E82">
        <f t="shared" si="5"/>
        <v>26.18</v>
      </c>
      <c r="F82">
        <f t="shared" si="8"/>
        <v>72.715166132690968</v>
      </c>
      <c r="G82">
        <f t="shared" si="6"/>
        <v>5.4427499999999997E-3</v>
      </c>
      <c r="H82">
        <f t="shared" si="7"/>
        <v>0.61499999999999999</v>
      </c>
      <c r="K82">
        <v>39</v>
      </c>
      <c r="L82">
        <v>0.60299999999999998</v>
      </c>
      <c r="M82">
        <v>26.52</v>
      </c>
      <c r="N82">
        <v>73.822000000000003</v>
      </c>
      <c r="O82">
        <v>5.0000000000000001E-3</v>
      </c>
    </row>
    <row r="83" spans="1:15" x14ac:dyDescent="0.25">
      <c r="A83">
        <v>39</v>
      </c>
      <c r="B83">
        <v>0.60299999999999998</v>
      </c>
      <c r="C83">
        <v>26.52</v>
      </c>
      <c r="D83">
        <f t="shared" si="9"/>
        <v>0.624</v>
      </c>
      <c r="E83">
        <f t="shared" si="5"/>
        <v>26.52</v>
      </c>
      <c r="F83">
        <f t="shared" si="8"/>
        <v>73.658685942959465</v>
      </c>
      <c r="G83">
        <f t="shared" si="6"/>
        <v>5.5223999999999994E-3</v>
      </c>
      <c r="H83">
        <f t="shared" si="7"/>
        <v>0.62399999999999989</v>
      </c>
      <c r="K83">
        <v>39.5</v>
      </c>
      <c r="L83">
        <v>0.61199999999999999</v>
      </c>
      <c r="M83">
        <v>27.018999999999998</v>
      </c>
      <c r="N83">
        <v>75.212000000000003</v>
      </c>
      <c r="O83">
        <v>5.0000000000000001E-3</v>
      </c>
    </row>
    <row r="84" spans="1:15" x14ac:dyDescent="0.25">
      <c r="A84">
        <v>39.5</v>
      </c>
      <c r="B84">
        <v>0.61199999999999999</v>
      </c>
      <c r="C84">
        <v>27.018999999999998</v>
      </c>
      <c r="D84">
        <f t="shared" si="9"/>
        <v>0.63300000000000001</v>
      </c>
      <c r="E84">
        <f t="shared" si="5"/>
        <v>27.018999999999998</v>
      </c>
      <c r="F84">
        <f t="shared" si="8"/>
        <v>75.043843909688164</v>
      </c>
      <c r="G84">
        <f t="shared" si="6"/>
        <v>5.6020499999999999E-3</v>
      </c>
      <c r="H84">
        <f t="shared" si="7"/>
        <v>0.6329999999999999</v>
      </c>
      <c r="K84">
        <v>40</v>
      </c>
      <c r="L84">
        <v>0.621</v>
      </c>
      <c r="M84">
        <v>27.408000000000001</v>
      </c>
      <c r="N84">
        <v>76.293999999999997</v>
      </c>
      <c r="O84">
        <v>5.0000000000000001E-3</v>
      </c>
    </row>
    <row r="85" spans="1:15" x14ac:dyDescent="0.25">
      <c r="A85">
        <v>40</v>
      </c>
      <c r="B85">
        <v>0.621</v>
      </c>
      <c r="C85">
        <v>27.408000000000001</v>
      </c>
      <c r="D85">
        <f t="shared" si="9"/>
        <v>0.64200000000000002</v>
      </c>
      <c r="E85">
        <f t="shared" si="5"/>
        <v>27.408000000000001</v>
      </c>
      <c r="F85">
        <f t="shared" si="8"/>
        <v>76.123502650935635</v>
      </c>
      <c r="G85">
        <f t="shared" si="6"/>
        <v>5.6817000000000005E-3</v>
      </c>
      <c r="H85">
        <f t="shared" si="7"/>
        <v>0.64200000000000002</v>
      </c>
      <c r="K85">
        <v>40.5</v>
      </c>
      <c r="L85">
        <v>0.63</v>
      </c>
      <c r="M85">
        <v>27.835999999999999</v>
      </c>
      <c r="N85">
        <v>77.486000000000004</v>
      </c>
      <c r="O85">
        <v>6.0000000000000001E-3</v>
      </c>
    </row>
    <row r="86" spans="1:15" x14ac:dyDescent="0.25">
      <c r="A86">
        <v>40.5</v>
      </c>
      <c r="B86">
        <v>0.63</v>
      </c>
      <c r="C86">
        <v>27.835999999999999</v>
      </c>
      <c r="D86">
        <f t="shared" si="9"/>
        <v>0.65100000000000002</v>
      </c>
      <c r="E86">
        <f t="shared" si="5"/>
        <v>27.835999999999999</v>
      </c>
      <c r="F86">
        <f t="shared" si="8"/>
        <v>77.311504910892239</v>
      </c>
      <c r="G86">
        <f t="shared" si="6"/>
        <v>5.7613499999999993E-3</v>
      </c>
      <c r="H86">
        <f t="shared" si="7"/>
        <v>0.65099999999999991</v>
      </c>
      <c r="K86">
        <v>41</v>
      </c>
      <c r="L86">
        <v>0.64</v>
      </c>
      <c r="M86">
        <v>28.178999999999998</v>
      </c>
      <c r="N86">
        <v>78.44</v>
      </c>
      <c r="O86">
        <v>6.0000000000000001E-3</v>
      </c>
    </row>
    <row r="87" spans="1:15" x14ac:dyDescent="0.25">
      <c r="A87">
        <v>41</v>
      </c>
      <c r="B87">
        <v>0.64</v>
      </c>
      <c r="C87">
        <v>28.178999999999998</v>
      </c>
      <c r="D87">
        <f t="shared" si="9"/>
        <v>0.66100000000000003</v>
      </c>
      <c r="E87">
        <f t="shared" si="5"/>
        <v>28.178999999999998</v>
      </c>
      <c r="F87">
        <f t="shared" si="8"/>
        <v>78.263381908547998</v>
      </c>
      <c r="G87">
        <f t="shared" si="6"/>
        <v>5.8498500000000002E-3</v>
      </c>
      <c r="H87">
        <f t="shared" si="7"/>
        <v>0.66099999999999992</v>
      </c>
      <c r="K87">
        <v>41.5</v>
      </c>
      <c r="L87">
        <v>0.64900000000000002</v>
      </c>
      <c r="M87">
        <v>28.599</v>
      </c>
      <c r="N87">
        <v>79.611000000000004</v>
      </c>
      <c r="O87">
        <v>6.0000000000000001E-3</v>
      </c>
    </row>
    <row r="88" spans="1:15" x14ac:dyDescent="0.25">
      <c r="A88">
        <v>41.5</v>
      </c>
      <c r="B88">
        <v>0.64900000000000002</v>
      </c>
      <c r="C88">
        <v>28.599</v>
      </c>
      <c r="D88">
        <f t="shared" si="9"/>
        <v>0.67</v>
      </c>
      <c r="E88">
        <f t="shared" si="5"/>
        <v>28.599</v>
      </c>
      <c r="F88">
        <f t="shared" si="8"/>
        <v>79.429224301315116</v>
      </c>
      <c r="G88">
        <f t="shared" si="6"/>
        <v>5.9295000000000007E-3</v>
      </c>
      <c r="H88">
        <f t="shared" si="7"/>
        <v>0.67</v>
      </c>
      <c r="K88">
        <v>42</v>
      </c>
      <c r="L88">
        <v>0.65800000000000003</v>
      </c>
      <c r="M88">
        <v>29.04</v>
      </c>
      <c r="N88">
        <v>80.837999999999994</v>
      </c>
      <c r="O88">
        <v>6.0000000000000001E-3</v>
      </c>
    </row>
    <row r="89" spans="1:15" x14ac:dyDescent="0.25">
      <c r="A89">
        <v>42</v>
      </c>
      <c r="B89">
        <v>0.65800000000000003</v>
      </c>
      <c r="C89">
        <v>29.04</v>
      </c>
      <c r="D89">
        <f t="shared" si="9"/>
        <v>0.67900000000000005</v>
      </c>
      <c r="E89">
        <f t="shared" si="5"/>
        <v>29.04</v>
      </c>
      <c r="F89">
        <f t="shared" si="8"/>
        <v>80.653420397606951</v>
      </c>
      <c r="G89">
        <f t="shared" si="6"/>
        <v>6.0091499999999996E-3</v>
      </c>
      <c r="H89">
        <f t="shared" si="7"/>
        <v>0.67899999999999994</v>
      </c>
      <c r="K89">
        <v>42.5</v>
      </c>
      <c r="L89">
        <v>0.66700000000000004</v>
      </c>
      <c r="M89">
        <v>29.452000000000002</v>
      </c>
      <c r="N89">
        <v>81.983000000000004</v>
      </c>
      <c r="O89">
        <v>6.0000000000000001E-3</v>
      </c>
    </row>
    <row r="90" spans="1:15" x14ac:dyDescent="0.25">
      <c r="A90">
        <v>42.5</v>
      </c>
      <c r="B90">
        <v>0.66700000000000004</v>
      </c>
      <c r="C90">
        <v>29.452000000000002</v>
      </c>
      <c r="D90">
        <f t="shared" si="9"/>
        <v>0.68800000000000006</v>
      </c>
      <c r="E90">
        <f t="shared" si="5"/>
        <v>29.452000000000002</v>
      </c>
      <c r="F90">
        <f t="shared" si="8"/>
        <v>81.797105994223372</v>
      </c>
      <c r="G90">
        <f t="shared" si="6"/>
        <v>6.0888000000000001E-3</v>
      </c>
      <c r="H90">
        <f t="shared" si="7"/>
        <v>0.68799999999999994</v>
      </c>
      <c r="K90">
        <v>43</v>
      </c>
      <c r="L90">
        <v>0.67600000000000005</v>
      </c>
      <c r="M90">
        <v>29.899000000000001</v>
      </c>
      <c r="N90">
        <v>83.23</v>
      </c>
      <c r="O90">
        <v>6.0000000000000001E-3</v>
      </c>
    </row>
    <row r="91" spans="1:15" x14ac:dyDescent="0.25">
      <c r="A91">
        <v>43</v>
      </c>
      <c r="B91">
        <v>0.67600000000000005</v>
      </c>
      <c r="C91">
        <v>29.899000000000001</v>
      </c>
      <c r="D91">
        <f t="shared" si="9"/>
        <v>0.69700000000000006</v>
      </c>
      <c r="E91">
        <f t="shared" si="5"/>
        <v>29.899000000000001</v>
      </c>
      <c r="F91">
        <f t="shared" si="8"/>
        <v>83.038031079685226</v>
      </c>
      <c r="G91">
        <f t="shared" si="6"/>
        <v>6.1684499999999998E-3</v>
      </c>
      <c r="H91">
        <f t="shared" si="7"/>
        <v>0.69699999999999995</v>
      </c>
      <c r="K91">
        <v>43.5</v>
      </c>
      <c r="L91">
        <v>0.68500000000000005</v>
      </c>
      <c r="M91">
        <v>30.327999999999999</v>
      </c>
      <c r="N91">
        <v>84.421999999999997</v>
      </c>
      <c r="O91">
        <v>6.0000000000000001E-3</v>
      </c>
    </row>
    <row r="92" spans="1:15" x14ac:dyDescent="0.25">
      <c r="A92">
        <v>43.5</v>
      </c>
      <c r="B92">
        <v>0.68500000000000005</v>
      </c>
      <c r="C92">
        <v>30.327999999999999</v>
      </c>
      <c r="D92">
        <f t="shared" si="9"/>
        <v>0.70600000000000007</v>
      </c>
      <c r="E92">
        <f t="shared" si="5"/>
        <v>30.327999999999999</v>
      </c>
      <c r="F92">
        <f t="shared" si="8"/>
        <v>84.22900083031027</v>
      </c>
      <c r="G92">
        <f t="shared" si="6"/>
        <v>6.2481000000000012E-3</v>
      </c>
      <c r="H92">
        <f t="shared" si="7"/>
        <v>0.70600000000000007</v>
      </c>
      <c r="K92">
        <v>44</v>
      </c>
      <c r="L92">
        <v>0.69399999999999995</v>
      </c>
      <c r="M92">
        <v>30.661999999999999</v>
      </c>
      <c r="N92">
        <v>85.352999999999994</v>
      </c>
      <c r="O92">
        <v>6.0000000000000001E-3</v>
      </c>
    </row>
    <row r="93" spans="1:15" x14ac:dyDescent="0.25">
      <c r="A93">
        <v>44</v>
      </c>
      <c r="B93">
        <v>0.69399999999999995</v>
      </c>
      <c r="C93">
        <v>30.661999999999999</v>
      </c>
      <c r="D93">
        <f t="shared" si="9"/>
        <v>0.71499999999999997</v>
      </c>
      <c r="E93">
        <f t="shared" si="5"/>
        <v>30.661999999999999</v>
      </c>
      <c r="F93">
        <f t="shared" si="8"/>
        <v>85.15616970966002</v>
      </c>
      <c r="G93">
        <f t="shared" si="6"/>
        <v>6.32775E-3</v>
      </c>
      <c r="H93">
        <f t="shared" si="7"/>
        <v>0.71499999999999997</v>
      </c>
      <c r="K93">
        <v>44.5</v>
      </c>
      <c r="L93">
        <v>0.70399999999999996</v>
      </c>
      <c r="M93">
        <v>30.963000000000001</v>
      </c>
      <c r="N93">
        <v>86.188999999999993</v>
      </c>
      <c r="O93">
        <v>6.0000000000000001E-3</v>
      </c>
    </row>
    <row r="94" spans="1:15" x14ac:dyDescent="0.25">
      <c r="A94">
        <v>44.5</v>
      </c>
      <c r="B94">
        <v>0.70399999999999996</v>
      </c>
      <c r="C94">
        <v>30.963000000000001</v>
      </c>
      <c r="D94">
        <f t="shared" si="9"/>
        <v>0.72499999999999998</v>
      </c>
      <c r="E94">
        <f t="shared" si="5"/>
        <v>30.963000000000001</v>
      </c>
      <c r="F94">
        <f t="shared" si="8"/>
        <v>85.991692285477896</v>
      </c>
      <c r="G94">
        <f t="shared" si="6"/>
        <v>6.4162499999999992E-3</v>
      </c>
      <c r="H94">
        <f t="shared" si="7"/>
        <v>0.72499999999999987</v>
      </c>
      <c r="K94">
        <v>45</v>
      </c>
      <c r="L94">
        <v>0.71299999999999997</v>
      </c>
      <c r="M94">
        <v>31.378</v>
      </c>
      <c r="N94">
        <v>87.346000000000004</v>
      </c>
      <c r="O94">
        <v>6.0000000000000001E-3</v>
      </c>
    </row>
    <row r="95" spans="1:15" x14ac:dyDescent="0.25">
      <c r="A95">
        <v>45</v>
      </c>
      <c r="B95">
        <v>0.71299999999999997</v>
      </c>
      <c r="C95">
        <v>31.378</v>
      </c>
      <c r="D95">
        <f t="shared" si="9"/>
        <v>0.73399999999999999</v>
      </c>
      <c r="E95">
        <f t="shared" si="5"/>
        <v>31.378</v>
      </c>
      <c r="F95">
        <f t="shared" si="8"/>
        <v>87.143909976500368</v>
      </c>
      <c r="G95">
        <f t="shared" si="6"/>
        <v>6.4958999999999998E-3</v>
      </c>
      <c r="H95">
        <f t="shared" si="7"/>
        <v>0.73399999999999999</v>
      </c>
      <c r="K95">
        <v>45.5</v>
      </c>
      <c r="L95">
        <v>0.72199999999999998</v>
      </c>
      <c r="M95">
        <v>31.806999999999999</v>
      </c>
      <c r="N95">
        <v>88.540999999999997</v>
      </c>
      <c r="O95">
        <v>6.0000000000000001E-3</v>
      </c>
    </row>
    <row r="96" spans="1:15" x14ac:dyDescent="0.25">
      <c r="A96">
        <v>45.5</v>
      </c>
      <c r="B96">
        <v>0.72199999999999998</v>
      </c>
      <c r="C96">
        <v>31.806999999999999</v>
      </c>
      <c r="D96">
        <f t="shared" si="9"/>
        <v>0.74299999999999999</v>
      </c>
      <c r="E96">
        <f t="shared" si="5"/>
        <v>31.806999999999999</v>
      </c>
      <c r="F96">
        <f t="shared" si="8"/>
        <v>88.335053603939244</v>
      </c>
      <c r="G96">
        <f t="shared" si="6"/>
        <v>6.5755500000000003E-3</v>
      </c>
      <c r="H96">
        <f t="shared" si="7"/>
        <v>0.74299999999999999</v>
      </c>
      <c r="K96">
        <v>46</v>
      </c>
      <c r="L96">
        <v>0.73099999999999998</v>
      </c>
      <c r="M96">
        <v>32.198999999999998</v>
      </c>
      <c r="N96">
        <v>89.632000000000005</v>
      </c>
      <c r="O96">
        <v>6.0000000000000001E-3</v>
      </c>
    </row>
    <row r="97" spans="1:15" x14ac:dyDescent="0.25">
      <c r="A97">
        <v>46</v>
      </c>
      <c r="B97">
        <v>0.73099999999999998</v>
      </c>
      <c r="C97">
        <v>32.198999999999998</v>
      </c>
      <c r="D97">
        <f t="shared" si="9"/>
        <v>0.752</v>
      </c>
      <c r="E97">
        <f t="shared" si="5"/>
        <v>32.198999999999998</v>
      </c>
      <c r="F97">
        <f t="shared" si="8"/>
        <v>89.423487092054543</v>
      </c>
      <c r="G97">
        <f t="shared" si="6"/>
        <v>6.6552E-3</v>
      </c>
      <c r="H97">
        <f t="shared" si="7"/>
        <v>0.752</v>
      </c>
      <c r="K97">
        <v>46.5</v>
      </c>
      <c r="L97">
        <v>0.74</v>
      </c>
      <c r="M97">
        <v>32.597000000000001</v>
      </c>
      <c r="N97">
        <v>90.739000000000004</v>
      </c>
      <c r="O97">
        <v>7.0000000000000001E-3</v>
      </c>
    </row>
    <row r="98" spans="1:15" x14ac:dyDescent="0.25">
      <c r="A98">
        <v>46.5</v>
      </c>
      <c r="B98">
        <v>0.74</v>
      </c>
      <c r="C98">
        <v>32.597000000000001</v>
      </c>
      <c r="D98">
        <f t="shared" si="9"/>
        <v>0.76100000000000001</v>
      </c>
      <c r="E98">
        <f t="shared" si="5"/>
        <v>32.597000000000001</v>
      </c>
      <c r="F98">
        <f t="shared" si="8"/>
        <v>90.528633169316578</v>
      </c>
      <c r="G98">
        <f t="shared" si="6"/>
        <v>6.7348499999999988E-3</v>
      </c>
      <c r="H98">
        <f t="shared" si="7"/>
        <v>0.7609999999999999</v>
      </c>
      <c r="K98">
        <v>47</v>
      </c>
      <c r="L98">
        <v>0.749</v>
      </c>
      <c r="M98">
        <v>32.966000000000001</v>
      </c>
      <c r="N98">
        <v>91.766000000000005</v>
      </c>
      <c r="O98">
        <v>7.0000000000000001E-3</v>
      </c>
    </row>
    <row r="99" spans="1:15" x14ac:dyDescent="0.25">
      <c r="A99">
        <v>47</v>
      </c>
      <c r="B99">
        <v>0.749</v>
      </c>
      <c r="C99">
        <v>32.966000000000001</v>
      </c>
      <c r="D99">
        <f t="shared" si="9"/>
        <v>0.77</v>
      </c>
      <c r="E99">
        <f t="shared" si="5"/>
        <v>32.966000000000001</v>
      </c>
      <c r="F99">
        <f t="shared" si="8"/>
        <v>91.55329162922645</v>
      </c>
      <c r="G99">
        <f t="shared" si="6"/>
        <v>6.8145000000000002E-3</v>
      </c>
      <c r="H99">
        <f t="shared" si="7"/>
        <v>0.77</v>
      </c>
      <c r="K99">
        <v>47.5</v>
      </c>
      <c r="L99">
        <v>0.75900000000000001</v>
      </c>
      <c r="M99">
        <v>33.338999999999999</v>
      </c>
      <c r="N99">
        <v>92.805000000000007</v>
      </c>
      <c r="O99">
        <v>7.0000000000000001E-3</v>
      </c>
    </row>
    <row r="100" spans="1:15" x14ac:dyDescent="0.25">
      <c r="A100">
        <v>47.5</v>
      </c>
      <c r="B100">
        <v>0.75900000000000001</v>
      </c>
      <c r="C100">
        <v>33.338999999999999</v>
      </c>
      <c r="D100">
        <f t="shared" si="9"/>
        <v>0.78</v>
      </c>
      <c r="E100">
        <f t="shared" si="5"/>
        <v>33.338999999999999</v>
      </c>
      <c r="F100">
        <f t="shared" si="8"/>
        <v>92.589107342684215</v>
      </c>
      <c r="G100">
        <f t="shared" si="6"/>
        <v>6.9029999999999994E-3</v>
      </c>
      <c r="H100">
        <f t="shared" si="7"/>
        <v>0.77999999999999992</v>
      </c>
      <c r="K100">
        <v>48</v>
      </c>
      <c r="L100">
        <v>0.76800000000000002</v>
      </c>
      <c r="M100">
        <v>33.792999999999999</v>
      </c>
      <c r="N100">
        <v>94.066999999999993</v>
      </c>
      <c r="O100">
        <v>7.0000000000000001E-3</v>
      </c>
    </row>
    <row r="101" spans="1:15" x14ac:dyDescent="0.25">
      <c r="A101">
        <v>48</v>
      </c>
      <c r="B101">
        <v>0.76800000000000002</v>
      </c>
      <c r="C101">
        <v>33.792999999999999</v>
      </c>
      <c r="D101">
        <f t="shared" si="9"/>
        <v>0.78900000000000003</v>
      </c>
      <c r="E101">
        <f t="shared" si="5"/>
        <v>33.792999999999999</v>
      </c>
      <c r="F101">
        <f t="shared" si="8"/>
        <v>93.849942882830575</v>
      </c>
      <c r="G101">
        <f t="shared" si="6"/>
        <v>6.9826499999999991E-3</v>
      </c>
      <c r="H101">
        <f t="shared" si="7"/>
        <v>0.78899999999999992</v>
      </c>
      <c r="K101">
        <v>48.5</v>
      </c>
      <c r="L101">
        <v>0.77700000000000002</v>
      </c>
      <c r="M101">
        <v>34.226999999999997</v>
      </c>
      <c r="N101">
        <v>95.275999999999996</v>
      </c>
      <c r="O101">
        <v>7.0000000000000001E-3</v>
      </c>
    </row>
    <row r="102" spans="1:15" x14ac:dyDescent="0.25">
      <c r="A102">
        <v>48.5</v>
      </c>
      <c r="B102">
        <v>0.77700000000000002</v>
      </c>
      <c r="C102">
        <v>34.226999999999997</v>
      </c>
      <c r="D102">
        <f t="shared" si="9"/>
        <v>0.79800000000000004</v>
      </c>
      <c r="E102">
        <f t="shared" si="5"/>
        <v>34.226999999999997</v>
      </c>
      <c r="F102">
        <f t="shared" si="8"/>
        <v>95.05529192806631</v>
      </c>
      <c r="G102">
        <f t="shared" si="6"/>
        <v>7.0623000000000005E-3</v>
      </c>
      <c r="H102">
        <f t="shared" si="7"/>
        <v>0.79800000000000004</v>
      </c>
      <c r="K102">
        <v>49</v>
      </c>
      <c r="L102">
        <v>0.78600000000000003</v>
      </c>
      <c r="M102">
        <v>34.590000000000003</v>
      </c>
      <c r="N102">
        <v>96.286000000000001</v>
      </c>
      <c r="O102">
        <v>7.0000000000000001E-3</v>
      </c>
    </row>
    <row r="103" spans="1:15" x14ac:dyDescent="0.25">
      <c r="A103">
        <v>49</v>
      </c>
      <c r="B103">
        <v>0.78600000000000003</v>
      </c>
      <c r="C103">
        <v>34.590000000000003</v>
      </c>
      <c r="D103">
        <f t="shared" si="9"/>
        <v>0.80700000000000005</v>
      </c>
      <c r="E103">
        <f t="shared" si="5"/>
        <v>34.590000000000003</v>
      </c>
      <c r="F103">
        <f t="shared" si="8"/>
        <v>96.063519150784501</v>
      </c>
      <c r="G103">
        <f t="shared" si="6"/>
        <v>7.1419500000000002E-3</v>
      </c>
      <c r="H103">
        <f t="shared" si="7"/>
        <v>0.80700000000000005</v>
      </c>
      <c r="K103">
        <v>49.5</v>
      </c>
      <c r="L103">
        <v>0.79500000000000004</v>
      </c>
      <c r="M103">
        <v>34.950000000000003</v>
      </c>
      <c r="N103">
        <v>97.287999999999997</v>
      </c>
      <c r="O103">
        <v>7.0000000000000001E-3</v>
      </c>
    </row>
    <row r="104" spans="1:15" x14ac:dyDescent="0.25">
      <c r="A104">
        <v>49.5</v>
      </c>
      <c r="B104">
        <v>0.79500000000000004</v>
      </c>
      <c r="C104">
        <v>34.950000000000003</v>
      </c>
      <c r="D104">
        <f t="shared" si="9"/>
        <v>0.81600000000000006</v>
      </c>
      <c r="E104">
        <f t="shared" si="5"/>
        <v>34.950000000000003</v>
      </c>
      <c r="F104">
        <f t="shared" si="8"/>
        <v>97.063476012640052</v>
      </c>
      <c r="G104">
        <f t="shared" si="6"/>
        <v>7.2215999999999999E-3</v>
      </c>
      <c r="H104">
        <f t="shared" si="7"/>
        <v>0.81600000000000006</v>
      </c>
      <c r="K104">
        <v>50</v>
      </c>
      <c r="L104">
        <v>0.80500000000000005</v>
      </c>
      <c r="M104">
        <v>35.368000000000002</v>
      </c>
      <c r="N104">
        <v>98.453000000000003</v>
      </c>
      <c r="O104">
        <v>7.0000000000000001E-3</v>
      </c>
    </row>
    <row r="105" spans="1:15" x14ac:dyDescent="0.25">
      <c r="A105">
        <v>50</v>
      </c>
      <c r="B105">
        <v>0.80500000000000005</v>
      </c>
      <c r="C105">
        <v>35.368000000000002</v>
      </c>
      <c r="D105">
        <f t="shared" si="9"/>
        <v>0.82600000000000007</v>
      </c>
      <c r="E105">
        <f t="shared" si="5"/>
        <v>35.368000000000002</v>
      </c>
      <c r="F105">
        <f t="shared" si="8"/>
        <v>98.224603146538584</v>
      </c>
      <c r="G105">
        <f t="shared" si="6"/>
        <v>7.3101000000000008E-3</v>
      </c>
      <c r="H105">
        <f t="shared" si="7"/>
        <v>0.82600000000000007</v>
      </c>
      <c r="K105">
        <v>50.5</v>
      </c>
      <c r="L105">
        <v>0.81399999999999995</v>
      </c>
      <c r="M105">
        <v>35.744</v>
      </c>
      <c r="N105">
        <v>99.5</v>
      </c>
      <c r="O105">
        <v>7.0000000000000001E-3</v>
      </c>
    </row>
    <row r="106" spans="1:15" x14ac:dyDescent="0.25">
      <c r="A106">
        <v>50.5</v>
      </c>
      <c r="B106">
        <v>0.81399999999999995</v>
      </c>
      <c r="C106">
        <v>35.744</v>
      </c>
      <c r="D106">
        <f t="shared" si="9"/>
        <v>0.83499999999999996</v>
      </c>
      <c r="E106">
        <f t="shared" si="5"/>
        <v>35.744</v>
      </c>
      <c r="F106">
        <f t="shared" si="8"/>
        <v>99.269131049729538</v>
      </c>
      <c r="G106">
        <f t="shared" si="6"/>
        <v>7.3897499999999996E-3</v>
      </c>
      <c r="H106">
        <f t="shared" si="7"/>
        <v>0.83499999999999996</v>
      </c>
      <c r="K106">
        <v>51</v>
      </c>
      <c r="L106">
        <v>0.82299999999999995</v>
      </c>
      <c r="M106">
        <v>36.148000000000003</v>
      </c>
      <c r="N106">
        <v>100.623</v>
      </c>
      <c r="O106">
        <v>7.0000000000000001E-3</v>
      </c>
    </row>
    <row r="107" spans="1:15" x14ac:dyDescent="0.25">
      <c r="A107">
        <v>51</v>
      </c>
      <c r="B107">
        <v>0.82299999999999995</v>
      </c>
      <c r="C107">
        <v>36.148000000000003</v>
      </c>
      <c r="D107">
        <f t="shared" si="9"/>
        <v>0.84399999999999997</v>
      </c>
      <c r="E107">
        <f t="shared" si="5"/>
        <v>36.148000000000003</v>
      </c>
      <c r="F107">
        <f t="shared" si="8"/>
        <v>100.3914888065668</v>
      </c>
      <c r="G107">
        <f t="shared" si="6"/>
        <v>7.4693999999999993E-3</v>
      </c>
      <c r="H107">
        <f t="shared" si="7"/>
        <v>0.84399999999999997</v>
      </c>
      <c r="K107">
        <v>51.5</v>
      </c>
      <c r="L107">
        <v>0.83199999999999996</v>
      </c>
      <c r="M107">
        <v>36.551000000000002</v>
      </c>
      <c r="N107">
        <v>101.744</v>
      </c>
      <c r="O107">
        <v>7.0000000000000001E-3</v>
      </c>
    </row>
    <row r="108" spans="1:15" x14ac:dyDescent="0.25">
      <c r="A108">
        <v>51.5</v>
      </c>
      <c r="B108">
        <v>0.83199999999999996</v>
      </c>
      <c r="C108">
        <v>36.551000000000002</v>
      </c>
      <c r="D108">
        <f t="shared" si="9"/>
        <v>0.85299999999999998</v>
      </c>
      <c r="E108">
        <f t="shared" si="5"/>
        <v>36.551000000000002</v>
      </c>
      <c r="F108">
        <f t="shared" si="8"/>
        <v>101.5111391501714</v>
      </c>
      <c r="G108">
        <f t="shared" si="6"/>
        <v>7.5490500000000007E-3</v>
      </c>
      <c r="H108">
        <f t="shared" si="7"/>
        <v>0.85300000000000009</v>
      </c>
      <c r="K108">
        <v>52</v>
      </c>
      <c r="L108">
        <v>0.84099999999999997</v>
      </c>
      <c r="M108">
        <v>36.927</v>
      </c>
      <c r="N108">
        <v>102.791</v>
      </c>
      <c r="O108">
        <v>7.0000000000000001E-3</v>
      </c>
    </row>
    <row r="109" spans="1:15" x14ac:dyDescent="0.25">
      <c r="A109">
        <v>52</v>
      </c>
      <c r="B109">
        <v>0.84099999999999997</v>
      </c>
      <c r="C109">
        <v>36.927</v>
      </c>
      <c r="D109">
        <f t="shared" si="9"/>
        <v>0.86199999999999999</v>
      </c>
      <c r="E109">
        <f t="shared" si="5"/>
        <v>36.927</v>
      </c>
      <c r="F109">
        <f t="shared" si="8"/>
        <v>102.55587533349647</v>
      </c>
      <c r="G109">
        <f t="shared" si="6"/>
        <v>7.6286999999999995E-3</v>
      </c>
      <c r="H109">
        <f t="shared" si="7"/>
        <v>0.86199999999999988</v>
      </c>
      <c r="K109">
        <v>52.5</v>
      </c>
      <c r="L109">
        <v>0.85</v>
      </c>
      <c r="M109">
        <v>37.35</v>
      </c>
      <c r="N109">
        <v>103.97</v>
      </c>
      <c r="O109">
        <v>8.0000000000000002E-3</v>
      </c>
    </row>
    <row r="110" spans="1:15" x14ac:dyDescent="0.25">
      <c r="A110">
        <v>52.5</v>
      </c>
      <c r="B110">
        <v>0.85</v>
      </c>
      <c r="C110">
        <v>37.35</v>
      </c>
      <c r="D110">
        <f t="shared" si="9"/>
        <v>0.871</v>
      </c>
      <c r="E110">
        <f t="shared" si="5"/>
        <v>37.35</v>
      </c>
      <c r="F110">
        <f t="shared" si="8"/>
        <v>103.73121652665552</v>
      </c>
      <c r="G110">
        <f t="shared" si="6"/>
        <v>7.7083499999999992E-3</v>
      </c>
      <c r="H110">
        <f t="shared" si="7"/>
        <v>0.87099999999999989</v>
      </c>
      <c r="K110">
        <v>53</v>
      </c>
      <c r="L110">
        <v>0.85899999999999999</v>
      </c>
      <c r="M110">
        <v>37.692999999999998</v>
      </c>
      <c r="N110">
        <v>104.923</v>
      </c>
      <c r="O110">
        <v>8.0000000000000002E-3</v>
      </c>
    </row>
    <row r="111" spans="1:15" x14ac:dyDescent="0.25">
      <c r="A111">
        <v>53</v>
      </c>
      <c r="B111">
        <v>0.85899999999999999</v>
      </c>
      <c r="C111">
        <v>37.692999999999998</v>
      </c>
      <c r="D111">
        <f t="shared" si="9"/>
        <v>0.88</v>
      </c>
      <c r="E111">
        <f t="shared" si="5"/>
        <v>37.692999999999998</v>
      </c>
      <c r="F111">
        <f t="shared" si="8"/>
        <v>104.68445096192177</v>
      </c>
      <c r="G111">
        <f t="shared" si="6"/>
        <v>7.7880000000000007E-3</v>
      </c>
      <c r="H111">
        <f t="shared" si="7"/>
        <v>0.88</v>
      </c>
      <c r="K111">
        <v>53.5</v>
      </c>
      <c r="L111">
        <v>0.86899999999999999</v>
      </c>
      <c r="M111">
        <v>38.091000000000001</v>
      </c>
      <c r="N111">
        <v>106.032</v>
      </c>
      <c r="O111">
        <v>8.0000000000000002E-3</v>
      </c>
    </row>
    <row r="112" spans="1:15" x14ac:dyDescent="0.25">
      <c r="A112">
        <v>53.5</v>
      </c>
      <c r="B112">
        <v>0.86899999999999999</v>
      </c>
      <c r="C112">
        <v>38.091000000000001</v>
      </c>
      <c r="D112">
        <f t="shared" si="9"/>
        <v>0.89</v>
      </c>
      <c r="E112">
        <f t="shared" si="5"/>
        <v>38.091000000000001</v>
      </c>
      <c r="F112">
        <f t="shared" si="8"/>
        <v>105.79059499387876</v>
      </c>
      <c r="G112">
        <f t="shared" si="6"/>
        <v>7.8764999999999998E-3</v>
      </c>
      <c r="H112">
        <f t="shared" si="7"/>
        <v>0.8899999999999999</v>
      </c>
      <c r="K112">
        <v>54</v>
      </c>
      <c r="L112">
        <v>0.878</v>
      </c>
      <c r="M112">
        <v>38.472000000000001</v>
      </c>
      <c r="N112">
        <v>107.09399999999999</v>
      </c>
      <c r="O112">
        <v>8.0000000000000002E-3</v>
      </c>
    </row>
    <row r="113" spans="1:15" x14ac:dyDescent="0.25">
      <c r="A113">
        <v>54</v>
      </c>
      <c r="B113">
        <v>0.878</v>
      </c>
      <c r="C113">
        <v>38.472000000000001</v>
      </c>
      <c r="D113">
        <f t="shared" si="9"/>
        <v>0.89900000000000002</v>
      </c>
      <c r="E113">
        <f t="shared" si="5"/>
        <v>38.472000000000001</v>
      </c>
      <c r="F113">
        <f t="shared" si="8"/>
        <v>106.84953040500591</v>
      </c>
      <c r="G113">
        <f t="shared" si="6"/>
        <v>7.9561500000000004E-3</v>
      </c>
      <c r="H113">
        <f t="shared" si="7"/>
        <v>0.89900000000000002</v>
      </c>
      <c r="K113">
        <v>54.5</v>
      </c>
      <c r="L113">
        <v>0.88700000000000001</v>
      </c>
      <c r="M113">
        <v>38.799999999999997</v>
      </c>
      <c r="N113">
        <v>108.006</v>
      </c>
      <c r="O113">
        <v>8.0000000000000002E-3</v>
      </c>
    </row>
    <row r="114" spans="1:15" x14ac:dyDescent="0.25">
      <c r="A114">
        <v>54.5</v>
      </c>
      <c r="B114">
        <v>0.88700000000000001</v>
      </c>
      <c r="C114">
        <v>38.799999999999997</v>
      </c>
      <c r="D114">
        <f t="shared" si="9"/>
        <v>0.90800000000000003</v>
      </c>
      <c r="E114">
        <f t="shared" si="5"/>
        <v>38.799999999999997</v>
      </c>
      <c r="F114">
        <f t="shared" si="8"/>
        <v>107.76134718037453</v>
      </c>
      <c r="G114">
        <f t="shared" si="6"/>
        <v>8.0357999999999992E-3</v>
      </c>
      <c r="H114">
        <f t="shared" si="7"/>
        <v>0.90799999999999992</v>
      </c>
      <c r="K114">
        <v>55</v>
      </c>
      <c r="L114">
        <v>0.89600000000000002</v>
      </c>
      <c r="M114">
        <v>39.286000000000001</v>
      </c>
      <c r="N114">
        <v>109.35899999999999</v>
      </c>
      <c r="O114">
        <v>8.0000000000000002E-3</v>
      </c>
    </row>
    <row r="115" spans="1:15" x14ac:dyDescent="0.25">
      <c r="A115">
        <v>55</v>
      </c>
      <c r="B115">
        <v>0.89600000000000002</v>
      </c>
      <c r="C115">
        <v>39.286000000000001</v>
      </c>
      <c r="D115">
        <f t="shared" si="9"/>
        <v>0.91700000000000004</v>
      </c>
      <c r="E115">
        <f t="shared" si="5"/>
        <v>39.286000000000001</v>
      </c>
      <c r="F115">
        <f t="shared" si="8"/>
        <v>109.11207024150622</v>
      </c>
      <c r="G115">
        <f t="shared" si="6"/>
        <v>8.1154500000000015E-3</v>
      </c>
      <c r="H115">
        <f t="shared" si="7"/>
        <v>0.91700000000000015</v>
      </c>
      <c r="K115">
        <v>55.5</v>
      </c>
      <c r="L115">
        <v>0.90500000000000003</v>
      </c>
      <c r="M115">
        <v>39.594000000000001</v>
      </c>
      <c r="N115">
        <v>110.218</v>
      </c>
      <c r="O115">
        <v>8.0000000000000002E-3</v>
      </c>
    </row>
    <row r="116" spans="1:15" x14ac:dyDescent="0.25">
      <c r="A116">
        <v>55.5</v>
      </c>
      <c r="B116">
        <v>0.90500000000000003</v>
      </c>
      <c r="C116">
        <v>39.594000000000001</v>
      </c>
      <c r="D116">
        <f t="shared" si="9"/>
        <v>0.92600000000000005</v>
      </c>
      <c r="E116">
        <f t="shared" si="5"/>
        <v>39.594000000000001</v>
      </c>
      <c r="F116">
        <f t="shared" si="8"/>
        <v>109.96850575658227</v>
      </c>
      <c r="G116">
        <f t="shared" si="6"/>
        <v>8.1951000000000003E-3</v>
      </c>
      <c r="H116">
        <f t="shared" si="7"/>
        <v>0.92600000000000005</v>
      </c>
      <c r="K116">
        <v>56</v>
      </c>
      <c r="L116">
        <v>0.91500000000000004</v>
      </c>
      <c r="M116">
        <v>40.017000000000003</v>
      </c>
      <c r="N116">
        <v>111.393</v>
      </c>
      <c r="O116">
        <v>8.0000000000000002E-3</v>
      </c>
    </row>
    <row r="117" spans="1:15" x14ac:dyDescent="0.25">
      <c r="A117">
        <v>56</v>
      </c>
      <c r="B117">
        <v>0.91500000000000004</v>
      </c>
      <c r="C117">
        <v>40.017000000000003</v>
      </c>
      <c r="D117">
        <f t="shared" si="9"/>
        <v>0.93600000000000005</v>
      </c>
      <c r="E117">
        <f t="shared" si="5"/>
        <v>40.017000000000003</v>
      </c>
      <c r="F117">
        <f t="shared" si="8"/>
        <v>111.14455318439639</v>
      </c>
      <c r="G117">
        <f t="shared" si="6"/>
        <v>8.2836000000000003E-3</v>
      </c>
      <c r="H117">
        <f t="shared" si="7"/>
        <v>0.93599999999999994</v>
      </c>
      <c r="K117">
        <v>56.5</v>
      </c>
      <c r="L117">
        <v>0.92400000000000004</v>
      </c>
      <c r="M117">
        <v>40.396000000000001</v>
      </c>
      <c r="N117">
        <v>112.44799999999999</v>
      </c>
      <c r="O117">
        <v>8.0000000000000002E-3</v>
      </c>
    </row>
    <row r="118" spans="1:15" x14ac:dyDescent="0.25">
      <c r="A118">
        <v>56.5</v>
      </c>
      <c r="B118">
        <v>0.92400000000000004</v>
      </c>
      <c r="C118">
        <v>40.396000000000001</v>
      </c>
      <c r="D118">
        <f t="shared" si="9"/>
        <v>0.94500000000000006</v>
      </c>
      <c r="E118">
        <f t="shared" si="5"/>
        <v>40.396000000000001</v>
      </c>
      <c r="F118">
        <f t="shared" si="8"/>
        <v>112.19836809046733</v>
      </c>
      <c r="G118">
        <f t="shared" si="6"/>
        <v>8.3632499999999992E-3</v>
      </c>
      <c r="H118">
        <f t="shared" si="7"/>
        <v>0.94499999999999984</v>
      </c>
      <c r="K118">
        <v>57</v>
      </c>
      <c r="L118">
        <v>0.93300000000000005</v>
      </c>
      <c r="M118">
        <v>40.747999999999998</v>
      </c>
      <c r="N118">
        <v>113.428</v>
      </c>
      <c r="O118">
        <v>8.0000000000000002E-3</v>
      </c>
    </row>
    <row r="119" spans="1:15" x14ac:dyDescent="0.25">
      <c r="A119">
        <v>57</v>
      </c>
      <c r="B119">
        <v>0.93300000000000005</v>
      </c>
      <c r="C119">
        <v>40.747999999999998</v>
      </c>
      <c r="D119">
        <f t="shared" si="9"/>
        <v>0.95400000000000007</v>
      </c>
      <c r="E119">
        <f t="shared" si="5"/>
        <v>40.747999999999998</v>
      </c>
      <c r="F119">
        <f t="shared" si="8"/>
        <v>113.17728155106684</v>
      </c>
      <c r="G119">
        <f t="shared" si="6"/>
        <v>8.4428999999999997E-3</v>
      </c>
      <c r="H119">
        <f t="shared" si="7"/>
        <v>0.95399999999999996</v>
      </c>
      <c r="K119">
        <v>57.5</v>
      </c>
      <c r="L119">
        <v>0.94199999999999995</v>
      </c>
      <c r="M119">
        <v>41.170999999999999</v>
      </c>
      <c r="N119">
        <v>114.60599999999999</v>
      </c>
      <c r="O119">
        <v>8.0000000000000002E-3</v>
      </c>
    </row>
    <row r="120" spans="1:15" x14ac:dyDescent="0.25">
      <c r="A120">
        <v>57.5</v>
      </c>
      <c r="B120">
        <v>0.94199999999999995</v>
      </c>
      <c r="C120">
        <v>41.170999999999999</v>
      </c>
      <c r="D120">
        <f t="shared" si="9"/>
        <v>0.96299999999999997</v>
      </c>
      <c r="E120">
        <f t="shared" si="5"/>
        <v>41.170999999999999</v>
      </c>
      <c r="F120">
        <f t="shared" si="8"/>
        <v>114.35349034409735</v>
      </c>
      <c r="G120">
        <f t="shared" si="6"/>
        <v>8.5225499999999985E-3</v>
      </c>
      <c r="H120">
        <f t="shared" si="7"/>
        <v>0.96299999999999986</v>
      </c>
      <c r="K120">
        <v>58</v>
      </c>
      <c r="L120">
        <v>0.95099999999999996</v>
      </c>
      <c r="M120">
        <v>41.524000000000001</v>
      </c>
      <c r="N120">
        <v>115.587</v>
      </c>
      <c r="O120">
        <v>8.0000000000000002E-3</v>
      </c>
    </row>
    <row r="121" spans="1:15" x14ac:dyDescent="0.25">
      <c r="A121">
        <v>58</v>
      </c>
      <c r="B121">
        <v>0.95099999999999996</v>
      </c>
      <c r="C121">
        <v>41.524000000000001</v>
      </c>
      <c r="D121">
        <f t="shared" si="9"/>
        <v>0.97199999999999998</v>
      </c>
      <c r="E121">
        <f t="shared" si="5"/>
        <v>41.524000000000001</v>
      </c>
      <c r="F121">
        <f t="shared" si="8"/>
        <v>115.33536764740597</v>
      </c>
      <c r="G121">
        <f t="shared" si="6"/>
        <v>8.6021999999999991E-3</v>
      </c>
      <c r="H121">
        <f t="shared" si="7"/>
        <v>0.97199999999999986</v>
      </c>
      <c r="K121">
        <v>58.5</v>
      </c>
      <c r="L121">
        <v>0.96</v>
      </c>
      <c r="M121">
        <v>41.921999999999997</v>
      </c>
      <c r="N121">
        <v>116.697</v>
      </c>
      <c r="O121">
        <v>8.0000000000000002E-3</v>
      </c>
    </row>
    <row r="122" spans="1:15" x14ac:dyDescent="0.25">
      <c r="A122">
        <v>58.5</v>
      </c>
      <c r="B122">
        <v>0.96</v>
      </c>
      <c r="C122">
        <v>41.921999999999997</v>
      </c>
      <c r="D122">
        <f t="shared" si="9"/>
        <v>0.98099999999999998</v>
      </c>
      <c r="E122">
        <f t="shared" si="5"/>
        <v>41.921999999999997</v>
      </c>
      <c r="F122">
        <f t="shared" si="8"/>
        <v>116.44233152480994</v>
      </c>
      <c r="G122">
        <f t="shared" si="6"/>
        <v>8.6818499999999996E-3</v>
      </c>
      <c r="H122">
        <f t="shared" si="7"/>
        <v>0.98099999999999998</v>
      </c>
      <c r="K122">
        <v>59</v>
      </c>
      <c r="L122">
        <v>0.97</v>
      </c>
      <c r="M122">
        <v>42.344000000000001</v>
      </c>
      <c r="N122">
        <v>117.871</v>
      </c>
      <c r="O122">
        <v>8.9999999999999993E-3</v>
      </c>
    </row>
    <row r="123" spans="1:15" x14ac:dyDescent="0.25">
      <c r="A123">
        <v>59</v>
      </c>
      <c r="B123">
        <v>0.97</v>
      </c>
      <c r="C123">
        <v>42.344000000000001</v>
      </c>
      <c r="D123">
        <f t="shared" si="9"/>
        <v>0.99099999999999999</v>
      </c>
      <c r="E123">
        <f t="shared" si="5"/>
        <v>42.344000000000001</v>
      </c>
      <c r="F123">
        <f t="shared" si="8"/>
        <v>117.61623873004397</v>
      </c>
      <c r="G123">
        <f t="shared" si="6"/>
        <v>8.7703499999999997E-3</v>
      </c>
      <c r="H123">
        <f t="shared" si="7"/>
        <v>0.99099999999999999</v>
      </c>
      <c r="K123">
        <v>59.5</v>
      </c>
      <c r="L123">
        <v>0.97899999999999998</v>
      </c>
      <c r="M123">
        <v>42.716000000000001</v>
      </c>
      <c r="N123">
        <v>118.905</v>
      </c>
      <c r="O123">
        <v>8.9999999999999993E-3</v>
      </c>
    </row>
    <row r="124" spans="1:15" x14ac:dyDescent="0.25">
      <c r="A124">
        <v>59.5</v>
      </c>
      <c r="B124">
        <v>0.97899999999999998</v>
      </c>
      <c r="C124">
        <v>42.716000000000001</v>
      </c>
      <c r="D124">
        <f t="shared" si="9"/>
        <v>1</v>
      </c>
      <c r="E124">
        <f t="shared" si="5"/>
        <v>42.716000000000001</v>
      </c>
      <c r="F124">
        <f t="shared" si="8"/>
        <v>118.65119563789253</v>
      </c>
      <c r="G124">
        <f t="shared" si="6"/>
        <v>8.8500000000000002E-3</v>
      </c>
      <c r="H124">
        <f t="shared" si="7"/>
        <v>1</v>
      </c>
      <c r="K124">
        <v>60</v>
      </c>
      <c r="L124">
        <v>0.98799999999999999</v>
      </c>
      <c r="M124">
        <v>43.039000000000001</v>
      </c>
      <c r="N124">
        <v>119.806</v>
      </c>
      <c r="O124">
        <v>8.9999999999999993E-3</v>
      </c>
    </row>
    <row r="125" spans="1:15" x14ac:dyDescent="0.25">
      <c r="A125">
        <v>60</v>
      </c>
      <c r="B125">
        <v>0.98799999999999999</v>
      </c>
      <c r="C125">
        <v>43.039000000000001</v>
      </c>
      <c r="D125">
        <f t="shared" si="9"/>
        <v>1.0089999999999999</v>
      </c>
      <c r="E125">
        <f t="shared" si="5"/>
        <v>43.039000000000001</v>
      </c>
      <c r="F125">
        <f t="shared" si="8"/>
        <v>119.55014648929253</v>
      </c>
      <c r="G125">
        <f t="shared" si="6"/>
        <v>8.929649999999999E-3</v>
      </c>
      <c r="H125">
        <f t="shared" si="7"/>
        <v>1.0089999999999999</v>
      </c>
      <c r="K125">
        <v>60.5</v>
      </c>
      <c r="L125">
        <v>0.997</v>
      </c>
      <c r="M125">
        <v>43.420999999999999</v>
      </c>
      <c r="N125">
        <v>120.87</v>
      </c>
      <c r="O125">
        <v>8.9999999999999993E-3</v>
      </c>
    </row>
    <row r="126" spans="1:15" x14ac:dyDescent="0.25">
      <c r="A126">
        <v>60.5</v>
      </c>
      <c r="B126">
        <v>0.997</v>
      </c>
      <c r="C126">
        <v>43.420999999999999</v>
      </c>
      <c r="D126">
        <f t="shared" si="9"/>
        <v>1.018</v>
      </c>
      <c r="E126">
        <f t="shared" si="5"/>
        <v>43.420999999999999</v>
      </c>
      <c r="F126">
        <f t="shared" si="8"/>
        <v>120.61308490642172</v>
      </c>
      <c r="G126">
        <f t="shared" si="6"/>
        <v>9.0092999999999996E-3</v>
      </c>
      <c r="H126">
        <f t="shared" si="7"/>
        <v>1.018</v>
      </c>
      <c r="K126">
        <v>61</v>
      </c>
      <c r="L126">
        <v>1.006</v>
      </c>
      <c r="M126">
        <v>43.767000000000003</v>
      </c>
      <c r="N126">
        <v>121.834</v>
      </c>
      <c r="O126">
        <v>8.9999999999999993E-3</v>
      </c>
    </row>
    <row r="127" spans="1:15" x14ac:dyDescent="0.25">
      <c r="A127">
        <v>61</v>
      </c>
      <c r="B127">
        <v>1.006</v>
      </c>
      <c r="C127">
        <v>43.767000000000003</v>
      </c>
      <c r="D127">
        <f t="shared" si="9"/>
        <v>1.0269999999999999</v>
      </c>
      <c r="E127">
        <f t="shared" si="5"/>
        <v>43.767000000000003</v>
      </c>
      <c r="F127">
        <f t="shared" si="8"/>
        <v>121.57612903167656</v>
      </c>
      <c r="G127">
        <f t="shared" si="6"/>
        <v>9.0889499999999984E-3</v>
      </c>
      <c r="H127">
        <f t="shared" si="7"/>
        <v>1.0269999999999997</v>
      </c>
      <c r="K127">
        <v>61.5</v>
      </c>
      <c r="L127">
        <v>1.0149999999999999</v>
      </c>
      <c r="M127">
        <v>44.158999999999999</v>
      </c>
      <c r="N127">
        <v>122.923</v>
      </c>
      <c r="O127">
        <v>8.9999999999999993E-3</v>
      </c>
    </row>
    <row r="128" spans="1:15" x14ac:dyDescent="0.25">
      <c r="A128">
        <v>61.5</v>
      </c>
      <c r="B128">
        <v>1.0149999999999999</v>
      </c>
      <c r="C128">
        <v>44.158999999999999</v>
      </c>
      <c r="D128">
        <f t="shared" si="9"/>
        <v>1.0359999999999998</v>
      </c>
      <c r="E128">
        <f t="shared" si="5"/>
        <v>44.158999999999999</v>
      </c>
      <c r="F128">
        <f t="shared" si="8"/>
        <v>122.66705950002115</v>
      </c>
      <c r="G128">
        <f t="shared" si="6"/>
        <v>9.168599999999999E-3</v>
      </c>
      <c r="H128">
        <f t="shared" si="7"/>
        <v>1.0359999999999998</v>
      </c>
      <c r="K128">
        <v>62</v>
      </c>
      <c r="L128">
        <v>1.0249999999999999</v>
      </c>
      <c r="M128">
        <v>44.527999999999999</v>
      </c>
      <c r="N128">
        <v>123.95099999999999</v>
      </c>
      <c r="O128">
        <v>8.9999999999999993E-3</v>
      </c>
    </row>
    <row r="129" spans="1:15" x14ac:dyDescent="0.25">
      <c r="A129">
        <v>62</v>
      </c>
      <c r="B129">
        <v>1.0249999999999999</v>
      </c>
      <c r="C129">
        <v>44.527999999999999</v>
      </c>
      <c r="D129">
        <f t="shared" si="9"/>
        <v>1.0459999999999998</v>
      </c>
      <c r="E129">
        <f t="shared" si="5"/>
        <v>44.527999999999999</v>
      </c>
      <c r="F129">
        <f t="shared" si="8"/>
        <v>123.69445035641991</v>
      </c>
      <c r="G129">
        <f t="shared" si="6"/>
        <v>9.2570999999999973E-3</v>
      </c>
      <c r="H129">
        <f t="shared" si="7"/>
        <v>1.0459999999999996</v>
      </c>
      <c r="K129">
        <v>62.5</v>
      </c>
      <c r="L129">
        <v>1.034</v>
      </c>
      <c r="M129">
        <v>44.911000000000001</v>
      </c>
      <c r="N129">
        <v>125.017</v>
      </c>
      <c r="O129">
        <v>8.9999999999999993E-3</v>
      </c>
    </row>
    <row r="130" spans="1:15" x14ac:dyDescent="0.25">
      <c r="A130">
        <v>62.5</v>
      </c>
      <c r="B130">
        <v>1.034</v>
      </c>
      <c r="C130">
        <v>44.911000000000001</v>
      </c>
      <c r="D130">
        <f t="shared" si="9"/>
        <v>1.0549999999999999</v>
      </c>
      <c r="E130">
        <f t="shared" si="5"/>
        <v>44.911000000000001</v>
      </c>
      <c r="F130">
        <f t="shared" si="8"/>
        <v>124.76061347747199</v>
      </c>
      <c r="G130">
        <f t="shared" si="6"/>
        <v>9.3367499999999996E-3</v>
      </c>
      <c r="H130">
        <f t="shared" si="7"/>
        <v>1.0549999999999999</v>
      </c>
      <c r="K130">
        <v>63</v>
      </c>
      <c r="L130">
        <v>1.0429999999999999</v>
      </c>
      <c r="M130">
        <v>45.338000000000001</v>
      </c>
      <c r="N130">
        <v>126.20399999999999</v>
      </c>
      <c r="O130">
        <v>8.9999999999999993E-3</v>
      </c>
    </row>
    <row r="131" spans="1:15" x14ac:dyDescent="0.25">
      <c r="A131">
        <v>63</v>
      </c>
      <c r="B131">
        <v>1.0429999999999999</v>
      </c>
      <c r="C131">
        <v>45.338000000000001</v>
      </c>
      <c r="D131">
        <f t="shared" si="9"/>
        <v>1.0639999999999998</v>
      </c>
      <c r="E131">
        <f t="shared" si="5"/>
        <v>45.338000000000001</v>
      </c>
      <c r="F131">
        <f t="shared" si="8"/>
        <v>125.94912332195376</v>
      </c>
      <c r="G131">
        <f t="shared" si="6"/>
        <v>9.4163999999999966E-3</v>
      </c>
      <c r="H131">
        <f t="shared" si="7"/>
        <v>1.0639999999999996</v>
      </c>
      <c r="K131">
        <v>63.5</v>
      </c>
      <c r="L131">
        <v>1.052</v>
      </c>
      <c r="M131">
        <v>45.64</v>
      </c>
      <c r="N131">
        <v>127.04600000000001</v>
      </c>
      <c r="O131">
        <v>8.9999999999999993E-3</v>
      </c>
    </row>
    <row r="132" spans="1:15" x14ac:dyDescent="0.25">
      <c r="A132">
        <v>63.5</v>
      </c>
      <c r="B132">
        <v>1.052</v>
      </c>
      <c r="C132">
        <v>45.64</v>
      </c>
      <c r="D132">
        <f t="shared" si="9"/>
        <v>1.073</v>
      </c>
      <c r="E132">
        <f t="shared" si="5"/>
        <v>45.64</v>
      </c>
      <c r="F132">
        <f t="shared" si="8"/>
        <v>126.79049727966772</v>
      </c>
      <c r="G132">
        <f t="shared" si="6"/>
        <v>9.4960499999999989E-3</v>
      </c>
      <c r="H132">
        <f t="shared" si="7"/>
        <v>1.073</v>
      </c>
      <c r="K132">
        <v>64</v>
      </c>
      <c r="L132">
        <v>1.0609999999999999</v>
      </c>
      <c r="M132">
        <v>46.015999999999998</v>
      </c>
      <c r="N132">
        <v>128.09200000000001</v>
      </c>
      <c r="O132">
        <v>8.9999999999999993E-3</v>
      </c>
    </row>
    <row r="133" spans="1:15" x14ac:dyDescent="0.25">
      <c r="A133">
        <v>64</v>
      </c>
      <c r="B133">
        <v>1.0609999999999999</v>
      </c>
      <c r="C133">
        <v>46.015999999999998</v>
      </c>
      <c r="D133">
        <f t="shared" si="9"/>
        <v>1.0819999999999999</v>
      </c>
      <c r="E133">
        <f t="shared" si="5"/>
        <v>46.015999999999998</v>
      </c>
      <c r="F133">
        <f t="shared" si="8"/>
        <v>127.8375611365352</v>
      </c>
      <c r="G133">
        <f t="shared" si="6"/>
        <v>9.5756999999999978E-3</v>
      </c>
      <c r="H133">
        <f t="shared" si="7"/>
        <v>1.0819999999999999</v>
      </c>
      <c r="K133">
        <v>64.5</v>
      </c>
      <c r="L133">
        <v>1.07</v>
      </c>
      <c r="M133">
        <v>46.405999999999999</v>
      </c>
      <c r="N133">
        <v>129.179</v>
      </c>
      <c r="O133">
        <v>8.9999999999999993E-3</v>
      </c>
    </row>
    <row r="134" spans="1:15" x14ac:dyDescent="0.25">
      <c r="A134">
        <v>64.5</v>
      </c>
      <c r="B134">
        <v>1.07</v>
      </c>
      <c r="C134">
        <v>46.405999999999999</v>
      </c>
      <c r="D134">
        <f t="shared" si="9"/>
        <v>1.091</v>
      </c>
      <c r="E134">
        <f t="shared" si="5"/>
        <v>46.405999999999999</v>
      </c>
      <c r="F134">
        <f t="shared" si="8"/>
        <v>128.92363888440485</v>
      </c>
      <c r="G134">
        <f t="shared" si="6"/>
        <v>9.6553499999999983E-3</v>
      </c>
      <c r="H134">
        <f t="shared" si="7"/>
        <v>1.0909999999999997</v>
      </c>
      <c r="K134">
        <v>65</v>
      </c>
      <c r="L134">
        <v>1.08</v>
      </c>
      <c r="M134">
        <v>46.831000000000003</v>
      </c>
      <c r="N134">
        <v>130.363</v>
      </c>
      <c r="O134">
        <v>0.01</v>
      </c>
    </row>
    <row r="135" spans="1:15" x14ac:dyDescent="0.25">
      <c r="A135">
        <v>65</v>
      </c>
      <c r="B135">
        <v>1.08</v>
      </c>
      <c r="C135">
        <v>46.831000000000003</v>
      </c>
      <c r="D135">
        <f t="shared" si="9"/>
        <v>1.101</v>
      </c>
      <c r="E135">
        <f t="shared" si="5"/>
        <v>46.831000000000003</v>
      </c>
      <c r="F135">
        <f t="shared" si="8"/>
        <v>130.10738444180438</v>
      </c>
      <c r="G135">
        <f t="shared" si="6"/>
        <v>9.7438500000000001E-3</v>
      </c>
      <c r="H135">
        <f t="shared" si="7"/>
        <v>1.101</v>
      </c>
      <c r="K135">
        <v>65.5</v>
      </c>
      <c r="L135">
        <v>1.089</v>
      </c>
      <c r="M135">
        <v>47.164999999999999</v>
      </c>
      <c r="N135">
        <v>131.29</v>
      </c>
      <c r="O135">
        <v>0.01</v>
      </c>
    </row>
    <row r="136" spans="1:15" x14ac:dyDescent="0.25">
      <c r="A136">
        <v>65.5</v>
      </c>
      <c r="B136">
        <v>1.089</v>
      </c>
      <c r="C136">
        <v>47.164999999999999</v>
      </c>
      <c r="D136">
        <f t="shared" si="9"/>
        <v>1.1099999999999999</v>
      </c>
      <c r="E136">
        <f t="shared" ref="E136:E199" si="10">ABS(C136)</f>
        <v>47.164999999999999</v>
      </c>
      <c r="F136">
        <f t="shared" si="8"/>
        <v>131.03813949556454</v>
      </c>
      <c r="G136">
        <f t="shared" ref="G136:G199" si="11">6*D136*$C$3/$E$3^2</f>
        <v>9.8234999999999989E-3</v>
      </c>
      <c r="H136">
        <f t="shared" ref="H136:H199" si="12">(G136*$E$3^2)/(6*$C$3)</f>
        <v>1.1099999999999999</v>
      </c>
      <c r="K136">
        <v>66</v>
      </c>
      <c r="L136">
        <v>1.0980000000000001</v>
      </c>
      <c r="M136">
        <v>47.531999999999996</v>
      </c>
      <c r="N136">
        <v>132.31399999999999</v>
      </c>
      <c r="O136">
        <v>0.01</v>
      </c>
    </row>
    <row r="137" spans="1:15" x14ac:dyDescent="0.25">
      <c r="A137">
        <v>66</v>
      </c>
      <c r="B137">
        <v>1.0980000000000001</v>
      </c>
      <c r="C137">
        <v>47.531999999999996</v>
      </c>
      <c r="D137">
        <f t="shared" si="9"/>
        <v>1.119</v>
      </c>
      <c r="E137">
        <f t="shared" si="10"/>
        <v>47.531999999999996</v>
      </c>
      <c r="F137">
        <f t="shared" ref="F137:F200" si="13">(3*E137*$E$3/(2*$B$3*$C$3^2))*(1+6*(D137/$E$3)^2-4*($C$3/$E$3)*(D137/$E$3))</f>
        <v>132.060700558973</v>
      </c>
      <c r="G137">
        <f t="shared" si="11"/>
        <v>9.9031500000000012E-3</v>
      </c>
      <c r="H137">
        <f t="shared" si="12"/>
        <v>1.1190000000000002</v>
      </c>
      <c r="K137">
        <v>66.5</v>
      </c>
      <c r="L137">
        <v>1.107</v>
      </c>
      <c r="M137">
        <v>47.935000000000002</v>
      </c>
      <c r="N137">
        <v>133.43299999999999</v>
      </c>
      <c r="O137">
        <v>0.01</v>
      </c>
    </row>
    <row r="138" spans="1:15" x14ac:dyDescent="0.25">
      <c r="A138">
        <v>66.5</v>
      </c>
      <c r="B138">
        <v>1.107</v>
      </c>
      <c r="C138">
        <v>47.935000000000002</v>
      </c>
      <c r="D138">
        <f t="shared" si="9"/>
        <v>1.1279999999999999</v>
      </c>
      <c r="E138">
        <f t="shared" si="10"/>
        <v>47.935000000000002</v>
      </c>
      <c r="F138">
        <f t="shared" si="13"/>
        <v>133.18341084269204</v>
      </c>
      <c r="G138">
        <f t="shared" si="11"/>
        <v>9.9827999999999983E-3</v>
      </c>
      <c r="H138">
        <f t="shared" si="12"/>
        <v>1.1279999999999999</v>
      </c>
      <c r="K138">
        <v>67</v>
      </c>
      <c r="L138">
        <v>1.1160000000000001</v>
      </c>
      <c r="M138">
        <v>48.311999999999998</v>
      </c>
      <c r="N138">
        <v>134.48500000000001</v>
      </c>
      <c r="O138">
        <v>0.01</v>
      </c>
    </row>
    <row r="139" spans="1:15" x14ac:dyDescent="0.25">
      <c r="A139">
        <v>67</v>
      </c>
      <c r="B139">
        <v>1.1160000000000001</v>
      </c>
      <c r="C139">
        <v>48.311999999999998</v>
      </c>
      <c r="D139">
        <f t="shared" si="9"/>
        <v>1.137</v>
      </c>
      <c r="E139">
        <f t="shared" si="10"/>
        <v>48.311999999999998</v>
      </c>
      <c r="F139">
        <f t="shared" si="13"/>
        <v>134.23401335413837</v>
      </c>
      <c r="G139">
        <f t="shared" si="11"/>
        <v>1.0062450000000001E-2</v>
      </c>
      <c r="H139">
        <f t="shared" si="12"/>
        <v>1.137</v>
      </c>
      <c r="K139">
        <v>67.5</v>
      </c>
      <c r="L139">
        <v>1.125</v>
      </c>
      <c r="M139">
        <v>48.683</v>
      </c>
      <c r="N139">
        <v>135.518</v>
      </c>
      <c r="O139">
        <v>0.01</v>
      </c>
    </row>
    <row r="140" spans="1:15" x14ac:dyDescent="0.25">
      <c r="A140">
        <v>67.5</v>
      </c>
      <c r="B140">
        <v>1.125</v>
      </c>
      <c r="C140">
        <v>48.683</v>
      </c>
      <c r="D140">
        <f t="shared" si="9"/>
        <v>1.1459999999999999</v>
      </c>
      <c r="E140">
        <f t="shared" si="10"/>
        <v>48.683</v>
      </c>
      <c r="F140">
        <f t="shared" si="13"/>
        <v>135.26807590709757</v>
      </c>
      <c r="G140">
        <f t="shared" si="11"/>
        <v>1.0142099999999998E-2</v>
      </c>
      <c r="H140">
        <f t="shared" si="12"/>
        <v>1.1459999999999999</v>
      </c>
      <c r="K140">
        <v>68</v>
      </c>
      <c r="L140">
        <v>1.135</v>
      </c>
      <c r="M140">
        <v>48.99</v>
      </c>
      <c r="N140">
        <v>136.37100000000001</v>
      </c>
      <c r="O140">
        <v>0.01</v>
      </c>
    </row>
    <row r="141" spans="1:15" x14ac:dyDescent="0.25">
      <c r="A141">
        <v>68</v>
      </c>
      <c r="B141">
        <v>1.135</v>
      </c>
      <c r="C141">
        <v>48.99</v>
      </c>
      <c r="D141">
        <f t="shared" si="9"/>
        <v>1.1559999999999999</v>
      </c>
      <c r="E141">
        <f t="shared" si="10"/>
        <v>48.99</v>
      </c>
      <c r="F141">
        <f t="shared" si="13"/>
        <v>136.12481664417473</v>
      </c>
      <c r="G141">
        <f t="shared" si="11"/>
        <v>1.0230599999999999E-2</v>
      </c>
      <c r="H141">
        <f t="shared" si="12"/>
        <v>1.1559999999999999</v>
      </c>
      <c r="K141">
        <v>68.5</v>
      </c>
      <c r="L141">
        <v>1.1439999999999999</v>
      </c>
      <c r="M141">
        <v>49.423999999999999</v>
      </c>
      <c r="N141">
        <v>137.58099999999999</v>
      </c>
      <c r="O141">
        <v>0.01</v>
      </c>
    </row>
    <row r="142" spans="1:15" x14ac:dyDescent="0.25">
      <c r="A142">
        <v>68.5</v>
      </c>
      <c r="B142">
        <v>1.1439999999999999</v>
      </c>
      <c r="C142">
        <v>49.423999999999999</v>
      </c>
      <c r="D142">
        <f t="shared" si="9"/>
        <v>1.1649999999999998</v>
      </c>
      <c r="E142">
        <f t="shared" si="10"/>
        <v>49.423999999999999</v>
      </c>
      <c r="F142">
        <f t="shared" si="13"/>
        <v>137.33421134859447</v>
      </c>
      <c r="G142">
        <f t="shared" si="11"/>
        <v>1.0310249999999997E-2</v>
      </c>
      <c r="H142">
        <f t="shared" si="12"/>
        <v>1.1649999999999996</v>
      </c>
      <c r="K142">
        <v>69</v>
      </c>
      <c r="L142">
        <v>1.153</v>
      </c>
      <c r="M142">
        <v>49.759</v>
      </c>
      <c r="N142">
        <v>138.51300000000001</v>
      </c>
      <c r="O142">
        <v>0.01</v>
      </c>
    </row>
    <row r="143" spans="1:15" x14ac:dyDescent="0.25">
      <c r="A143">
        <v>69</v>
      </c>
      <c r="B143">
        <v>1.153</v>
      </c>
      <c r="C143">
        <v>49.759</v>
      </c>
      <c r="D143">
        <f t="shared" si="9"/>
        <v>1.1739999999999999</v>
      </c>
      <c r="E143">
        <f t="shared" si="10"/>
        <v>49.759</v>
      </c>
      <c r="F143">
        <f t="shared" si="13"/>
        <v>138.26865343109827</v>
      </c>
      <c r="G143">
        <f t="shared" si="11"/>
        <v>1.0389899999999999E-2</v>
      </c>
      <c r="H143">
        <f t="shared" si="12"/>
        <v>1.1739999999999999</v>
      </c>
      <c r="K143">
        <v>69.5</v>
      </c>
      <c r="L143">
        <v>1.1619999999999999</v>
      </c>
      <c r="M143">
        <v>50.118000000000002</v>
      </c>
      <c r="N143">
        <v>139.51</v>
      </c>
      <c r="O143">
        <v>0.01</v>
      </c>
    </row>
    <row r="144" spans="1:15" x14ac:dyDescent="0.25">
      <c r="A144">
        <v>69.5</v>
      </c>
      <c r="B144">
        <v>1.1619999999999999</v>
      </c>
      <c r="C144">
        <v>50.118000000000002</v>
      </c>
      <c r="D144">
        <f t="shared" si="9"/>
        <v>1.1829999999999998</v>
      </c>
      <c r="E144">
        <f t="shared" si="10"/>
        <v>50.118000000000002</v>
      </c>
      <c r="F144">
        <f t="shared" si="13"/>
        <v>139.26992058990919</v>
      </c>
      <c r="G144">
        <f t="shared" si="11"/>
        <v>1.0469549999999999E-2</v>
      </c>
      <c r="H144">
        <f t="shared" si="12"/>
        <v>1.1829999999999998</v>
      </c>
      <c r="K144">
        <v>70</v>
      </c>
      <c r="L144">
        <v>1.171</v>
      </c>
      <c r="M144">
        <v>50.488</v>
      </c>
      <c r="N144">
        <v>140.54</v>
      </c>
      <c r="O144">
        <v>0.01</v>
      </c>
    </row>
    <row r="145" spans="1:15" x14ac:dyDescent="0.25">
      <c r="A145">
        <v>70</v>
      </c>
      <c r="B145">
        <v>1.171</v>
      </c>
      <c r="C145">
        <v>50.488</v>
      </c>
      <c r="D145">
        <f t="shared" ref="D145:D208" si="14">B145-$B$15</f>
        <v>1.1919999999999999</v>
      </c>
      <c r="E145">
        <f t="shared" si="10"/>
        <v>50.488</v>
      </c>
      <c r="F145">
        <f t="shared" si="13"/>
        <v>140.30189404363446</v>
      </c>
      <c r="G145">
        <f t="shared" si="11"/>
        <v>1.0549199999999998E-2</v>
      </c>
      <c r="H145">
        <f t="shared" si="12"/>
        <v>1.1919999999999997</v>
      </c>
      <c r="K145">
        <v>70.5</v>
      </c>
      <c r="L145">
        <v>1.18</v>
      </c>
      <c r="M145">
        <v>50.896999999999998</v>
      </c>
      <c r="N145">
        <v>141.68</v>
      </c>
      <c r="O145">
        <v>0.01</v>
      </c>
    </row>
    <row r="146" spans="1:15" x14ac:dyDescent="0.25">
      <c r="A146">
        <v>70.5</v>
      </c>
      <c r="B146">
        <v>1.18</v>
      </c>
      <c r="C146">
        <v>50.896999999999998</v>
      </c>
      <c r="D146">
        <f t="shared" si="14"/>
        <v>1.2009999999999998</v>
      </c>
      <c r="E146">
        <f t="shared" si="10"/>
        <v>50.896999999999998</v>
      </c>
      <c r="F146">
        <f t="shared" si="13"/>
        <v>141.4423899495483</v>
      </c>
      <c r="G146">
        <f t="shared" si="11"/>
        <v>1.0628849999999999E-2</v>
      </c>
      <c r="H146">
        <f t="shared" si="12"/>
        <v>1.2009999999999998</v>
      </c>
      <c r="K146">
        <v>71</v>
      </c>
      <c r="L146">
        <v>1.1890000000000001</v>
      </c>
      <c r="M146">
        <v>51.2</v>
      </c>
      <c r="N146">
        <v>142.523</v>
      </c>
      <c r="O146">
        <v>1.0999999999999999E-2</v>
      </c>
    </row>
    <row r="147" spans="1:15" x14ac:dyDescent="0.25">
      <c r="A147">
        <v>71</v>
      </c>
      <c r="B147">
        <v>1.1890000000000001</v>
      </c>
      <c r="C147">
        <v>51.2</v>
      </c>
      <c r="D147">
        <f t="shared" si="14"/>
        <v>1.21</v>
      </c>
      <c r="E147">
        <f t="shared" si="10"/>
        <v>51.2</v>
      </c>
      <c r="F147">
        <f t="shared" si="13"/>
        <v>142.28845404399075</v>
      </c>
      <c r="G147">
        <f t="shared" si="11"/>
        <v>1.0708499999999999E-2</v>
      </c>
      <c r="H147">
        <f t="shared" si="12"/>
        <v>1.2099999999999997</v>
      </c>
      <c r="K147">
        <v>71.5</v>
      </c>
      <c r="L147">
        <v>1.1990000000000001</v>
      </c>
      <c r="M147">
        <v>51.58</v>
      </c>
      <c r="N147">
        <v>143.58199999999999</v>
      </c>
      <c r="O147">
        <v>1.0999999999999999E-2</v>
      </c>
    </row>
    <row r="148" spans="1:15" x14ac:dyDescent="0.25">
      <c r="A148">
        <v>71.5</v>
      </c>
      <c r="B148">
        <v>1.1990000000000001</v>
      </c>
      <c r="C148">
        <v>51.58</v>
      </c>
      <c r="D148">
        <f t="shared" si="14"/>
        <v>1.22</v>
      </c>
      <c r="E148">
        <f t="shared" si="10"/>
        <v>51.58</v>
      </c>
      <c r="F148">
        <f t="shared" si="13"/>
        <v>143.34911371030779</v>
      </c>
      <c r="G148">
        <f t="shared" si="11"/>
        <v>1.0796999999999999E-2</v>
      </c>
      <c r="H148">
        <f t="shared" si="12"/>
        <v>1.2199999999999998</v>
      </c>
      <c r="K148">
        <v>72</v>
      </c>
      <c r="L148">
        <v>1.208</v>
      </c>
      <c r="M148">
        <v>51.911000000000001</v>
      </c>
      <c r="N148">
        <v>144.50299999999999</v>
      </c>
      <c r="O148">
        <v>1.0999999999999999E-2</v>
      </c>
    </row>
    <row r="149" spans="1:15" x14ac:dyDescent="0.25">
      <c r="A149">
        <v>72</v>
      </c>
      <c r="B149">
        <v>1.208</v>
      </c>
      <c r="C149">
        <v>51.911000000000001</v>
      </c>
      <c r="D149">
        <f t="shared" si="14"/>
        <v>1.2289999999999999</v>
      </c>
      <c r="E149">
        <f t="shared" si="10"/>
        <v>51.911000000000001</v>
      </c>
      <c r="F149">
        <f t="shared" si="13"/>
        <v>144.27328652668265</v>
      </c>
      <c r="G149">
        <f t="shared" si="11"/>
        <v>1.0876649999999996E-2</v>
      </c>
      <c r="H149">
        <f t="shared" si="12"/>
        <v>1.2289999999999996</v>
      </c>
      <c r="K149">
        <v>72.5</v>
      </c>
      <c r="L149">
        <v>1.2170000000000001</v>
      </c>
      <c r="M149">
        <v>52.137</v>
      </c>
      <c r="N149">
        <v>145.13200000000001</v>
      </c>
      <c r="O149">
        <v>1.0999999999999999E-2</v>
      </c>
    </row>
    <row r="150" spans="1:15" x14ac:dyDescent="0.25">
      <c r="A150">
        <v>72.5</v>
      </c>
      <c r="B150">
        <v>1.2170000000000001</v>
      </c>
      <c r="C150">
        <v>52.137</v>
      </c>
      <c r="D150">
        <f t="shared" si="14"/>
        <v>1.238</v>
      </c>
      <c r="E150">
        <f t="shared" si="10"/>
        <v>52.137</v>
      </c>
      <c r="F150">
        <f t="shared" si="13"/>
        <v>144.9057728122516</v>
      </c>
      <c r="G150">
        <f t="shared" si="11"/>
        <v>1.0956299999999999E-2</v>
      </c>
      <c r="H150">
        <f t="shared" si="12"/>
        <v>1.2379999999999998</v>
      </c>
      <c r="K150">
        <v>73</v>
      </c>
      <c r="L150">
        <v>1.226</v>
      </c>
      <c r="M150">
        <v>52.421999999999997</v>
      </c>
      <c r="N150">
        <v>145.92599999999999</v>
      </c>
      <c r="O150">
        <v>1.0999999999999999E-2</v>
      </c>
    </row>
    <row r="151" spans="1:15" x14ac:dyDescent="0.25">
      <c r="A151">
        <v>73</v>
      </c>
      <c r="B151">
        <v>1.226</v>
      </c>
      <c r="C151">
        <v>52.421999999999997</v>
      </c>
      <c r="D151">
        <f t="shared" si="14"/>
        <v>1.2469999999999999</v>
      </c>
      <c r="E151">
        <f t="shared" si="10"/>
        <v>52.421999999999997</v>
      </c>
      <c r="F151">
        <f t="shared" si="13"/>
        <v>145.70237094432483</v>
      </c>
      <c r="G151">
        <f t="shared" si="11"/>
        <v>1.1035949999999999E-2</v>
      </c>
      <c r="H151">
        <f t="shared" si="12"/>
        <v>1.2469999999999999</v>
      </c>
      <c r="K151">
        <v>73.5</v>
      </c>
      <c r="L151">
        <v>1.2350000000000001</v>
      </c>
      <c r="M151">
        <v>52.722000000000001</v>
      </c>
      <c r="N151">
        <v>146.75899999999999</v>
      </c>
      <c r="O151">
        <v>1.0999999999999999E-2</v>
      </c>
    </row>
    <row r="152" spans="1:15" x14ac:dyDescent="0.25">
      <c r="A152">
        <v>73.5</v>
      </c>
      <c r="B152">
        <v>1.2350000000000001</v>
      </c>
      <c r="C152">
        <v>52.722000000000001</v>
      </c>
      <c r="D152">
        <f t="shared" si="14"/>
        <v>1.256</v>
      </c>
      <c r="E152">
        <f t="shared" si="10"/>
        <v>52.722000000000001</v>
      </c>
      <c r="F152">
        <f t="shared" si="13"/>
        <v>146.54079952833655</v>
      </c>
      <c r="G152">
        <f t="shared" si="11"/>
        <v>1.1115599999999998E-2</v>
      </c>
      <c r="H152">
        <f t="shared" si="12"/>
        <v>1.2559999999999998</v>
      </c>
      <c r="K152">
        <v>74</v>
      </c>
      <c r="L152">
        <v>1.2450000000000001</v>
      </c>
      <c r="M152">
        <v>53.12</v>
      </c>
      <c r="N152">
        <v>147.86799999999999</v>
      </c>
      <c r="O152">
        <v>1.0999999999999999E-2</v>
      </c>
    </row>
    <row r="153" spans="1:15" x14ac:dyDescent="0.25">
      <c r="A153">
        <v>74</v>
      </c>
      <c r="B153">
        <v>1.2450000000000001</v>
      </c>
      <c r="C153">
        <v>53.12</v>
      </c>
      <c r="D153">
        <f t="shared" si="14"/>
        <v>1.266</v>
      </c>
      <c r="E153">
        <f t="shared" si="10"/>
        <v>53.12</v>
      </c>
      <c r="F153">
        <f t="shared" si="13"/>
        <v>147.65230093820497</v>
      </c>
      <c r="G153">
        <f t="shared" si="11"/>
        <v>1.12041E-2</v>
      </c>
      <c r="H153">
        <f t="shared" si="12"/>
        <v>1.2659999999999998</v>
      </c>
      <c r="K153">
        <v>74.5</v>
      </c>
      <c r="L153">
        <v>1.254</v>
      </c>
      <c r="M153">
        <v>53.530999999999999</v>
      </c>
      <c r="N153">
        <v>149.011</v>
      </c>
      <c r="O153">
        <v>1.0999999999999999E-2</v>
      </c>
    </row>
    <row r="154" spans="1:15" x14ac:dyDescent="0.25">
      <c r="A154">
        <v>74.5</v>
      </c>
      <c r="B154">
        <v>1.254</v>
      </c>
      <c r="C154">
        <v>53.530999999999999</v>
      </c>
      <c r="D154">
        <f t="shared" si="14"/>
        <v>1.2749999999999999</v>
      </c>
      <c r="E154">
        <f t="shared" si="10"/>
        <v>53.530999999999999</v>
      </c>
      <c r="F154">
        <f t="shared" si="13"/>
        <v>148.79958269317839</v>
      </c>
      <c r="G154">
        <f t="shared" si="11"/>
        <v>1.1283749999999999E-2</v>
      </c>
      <c r="H154">
        <f t="shared" si="12"/>
        <v>1.2749999999999999</v>
      </c>
      <c r="K154">
        <v>75</v>
      </c>
      <c r="L154">
        <v>1.2629999999999999</v>
      </c>
      <c r="M154">
        <v>53.834000000000003</v>
      </c>
      <c r="N154">
        <v>149.85400000000001</v>
      </c>
      <c r="O154">
        <v>1.0999999999999999E-2</v>
      </c>
    </row>
    <row r="155" spans="1:15" x14ac:dyDescent="0.25">
      <c r="A155">
        <v>75</v>
      </c>
      <c r="B155">
        <v>1.2629999999999999</v>
      </c>
      <c r="C155">
        <v>53.834000000000003</v>
      </c>
      <c r="D155">
        <f t="shared" si="14"/>
        <v>1.2839999999999998</v>
      </c>
      <c r="E155">
        <f t="shared" si="10"/>
        <v>53.834000000000003</v>
      </c>
      <c r="F155">
        <f t="shared" si="13"/>
        <v>149.64681388122455</v>
      </c>
      <c r="G155">
        <f t="shared" si="11"/>
        <v>1.1363399999999997E-2</v>
      </c>
      <c r="H155">
        <f t="shared" si="12"/>
        <v>1.2839999999999996</v>
      </c>
      <c r="K155">
        <v>75.5</v>
      </c>
      <c r="L155">
        <v>1.272</v>
      </c>
      <c r="M155">
        <v>54.194000000000003</v>
      </c>
      <c r="N155">
        <v>150.857</v>
      </c>
      <c r="O155">
        <v>1.0999999999999999E-2</v>
      </c>
    </row>
    <row r="156" spans="1:15" x14ac:dyDescent="0.25">
      <c r="A156">
        <v>75.5</v>
      </c>
      <c r="B156">
        <v>1.272</v>
      </c>
      <c r="C156">
        <v>54.194000000000003</v>
      </c>
      <c r="D156">
        <f t="shared" si="14"/>
        <v>1.2929999999999999</v>
      </c>
      <c r="E156">
        <f t="shared" si="10"/>
        <v>54.194000000000003</v>
      </c>
      <c r="F156">
        <f t="shared" si="13"/>
        <v>150.6526457158559</v>
      </c>
      <c r="G156">
        <f t="shared" si="11"/>
        <v>1.144305E-2</v>
      </c>
      <c r="H156">
        <f t="shared" si="12"/>
        <v>1.2929999999999999</v>
      </c>
      <c r="K156">
        <v>76</v>
      </c>
      <c r="L156">
        <v>1.2809999999999999</v>
      </c>
      <c r="M156">
        <v>54.55</v>
      </c>
      <c r="N156">
        <v>151.84899999999999</v>
      </c>
      <c r="O156">
        <v>1.0999999999999999E-2</v>
      </c>
    </row>
    <row r="157" spans="1:15" x14ac:dyDescent="0.25">
      <c r="A157">
        <v>76</v>
      </c>
      <c r="B157">
        <v>1.2809999999999999</v>
      </c>
      <c r="C157">
        <v>54.55</v>
      </c>
      <c r="D157">
        <f t="shared" si="14"/>
        <v>1.3019999999999998</v>
      </c>
      <c r="E157">
        <f t="shared" si="10"/>
        <v>54.55</v>
      </c>
      <c r="F157">
        <f t="shared" si="13"/>
        <v>151.64751780498901</v>
      </c>
      <c r="G157">
        <f t="shared" si="11"/>
        <v>1.1522699999999999E-2</v>
      </c>
      <c r="H157">
        <f t="shared" si="12"/>
        <v>1.3019999999999998</v>
      </c>
      <c r="K157">
        <v>76.5</v>
      </c>
      <c r="L157">
        <v>1.29</v>
      </c>
      <c r="M157">
        <v>54.887</v>
      </c>
      <c r="N157">
        <v>152.786</v>
      </c>
      <c r="O157">
        <v>1.0999999999999999E-2</v>
      </c>
    </row>
    <row r="158" spans="1:15" x14ac:dyDescent="0.25">
      <c r="A158">
        <v>76.5</v>
      </c>
      <c r="B158">
        <v>1.29</v>
      </c>
      <c r="C158">
        <v>54.887</v>
      </c>
      <c r="D158">
        <f t="shared" si="14"/>
        <v>1.3109999999999999</v>
      </c>
      <c r="E158">
        <f t="shared" si="10"/>
        <v>54.887</v>
      </c>
      <c r="F158">
        <f t="shared" si="13"/>
        <v>152.58972974532361</v>
      </c>
      <c r="G158">
        <f t="shared" si="11"/>
        <v>1.1602349999999999E-2</v>
      </c>
      <c r="H158">
        <f t="shared" si="12"/>
        <v>1.3109999999999999</v>
      </c>
      <c r="K158">
        <v>77</v>
      </c>
      <c r="L158">
        <v>1.3</v>
      </c>
      <c r="M158">
        <v>55.258000000000003</v>
      </c>
      <c r="N158">
        <v>153.82</v>
      </c>
      <c r="O158">
        <v>1.2E-2</v>
      </c>
    </row>
    <row r="159" spans="1:15" x14ac:dyDescent="0.25">
      <c r="A159">
        <v>77</v>
      </c>
      <c r="B159">
        <v>1.3</v>
      </c>
      <c r="C159">
        <v>55.258000000000003</v>
      </c>
      <c r="D159">
        <f t="shared" si="14"/>
        <v>1.321</v>
      </c>
      <c r="E159">
        <f t="shared" si="10"/>
        <v>55.258000000000003</v>
      </c>
      <c r="F159">
        <f t="shared" si="13"/>
        <v>153.62724253705468</v>
      </c>
      <c r="G159">
        <f t="shared" si="11"/>
        <v>1.1690849999999999E-2</v>
      </c>
      <c r="H159">
        <f t="shared" si="12"/>
        <v>1.321</v>
      </c>
      <c r="K159">
        <v>77.5</v>
      </c>
      <c r="L159">
        <v>1.3089999999999999</v>
      </c>
      <c r="M159">
        <v>55.61</v>
      </c>
      <c r="N159">
        <v>154.80000000000001</v>
      </c>
      <c r="O159">
        <v>1.2E-2</v>
      </c>
    </row>
    <row r="160" spans="1:15" x14ac:dyDescent="0.25">
      <c r="A160">
        <v>77.5</v>
      </c>
      <c r="B160">
        <v>1.3089999999999999</v>
      </c>
      <c r="C160">
        <v>55.61</v>
      </c>
      <c r="D160">
        <f t="shared" si="14"/>
        <v>1.3299999999999998</v>
      </c>
      <c r="E160">
        <f t="shared" si="10"/>
        <v>55.61</v>
      </c>
      <c r="F160">
        <f t="shared" si="13"/>
        <v>154.61149650079946</v>
      </c>
      <c r="G160">
        <f t="shared" si="11"/>
        <v>1.1770499999999996E-2</v>
      </c>
      <c r="H160">
        <f t="shared" si="12"/>
        <v>1.3299999999999996</v>
      </c>
      <c r="K160">
        <v>78</v>
      </c>
      <c r="L160">
        <v>1.3180000000000001</v>
      </c>
      <c r="M160">
        <v>55.985999999999997</v>
      </c>
      <c r="N160">
        <v>155.846</v>
      </c>
      <c r="O160">
        <v>1.2E-2</v>
      </c>
    </row>
    <row r="161" spans="1:15" x14ac:dyDescent="0.25">
      <c r="A161">
        <v>78</v>
      </c>
      <c r="B161">
        <v>1.3180000000000001</v>
      </c>
      <c r="C161">
        <v>55.985999999999997</v>
      </c>
      <c r="D161">
        <f t="shared" si="14"/>
        <v>1.339</v>
      </c>
      <c r="E161">
        <f t="shared" si="10"/>
        <v>55.985999999999997</v>
      </c>
      <c r="F161">
        <f t="shared" si="13"/>
        <v>155.66264562176818</v>
      </c>
      <c r="G161">
        <f t="shared" si="11"/>
        <v>1.1850149999999997E-2</v>
      </c>
      <c r="H161">
        <f t="shared" si="12"/>
        <v>1.3389999999999997</v>
      </c>
      <c r="K161">
        <v>78.5</v>
      </c>
      <c r="L161">
        <v>1.327</v>
      </c>
      <c r="M161">
        <v>56.35</v>
      </c>
      <c r="N161">
        <v>156.86099999999999</v>
      </c>
      <c r="O161">
        <v>1.2E-2</v>
      </c>
    </row>
    <row r="162" spans="1:15" x14ac:dyDescent="0.25">
      <c r="A162">
        <v>78.5</v>
      </c>
      <c r="B162">
        <v>1.327</v>
      </c>
      <c r="C162">
        <v>56.35</v>
      </c>
      <c r="D162">
        <f t="shared" si="14"/>
        <v>1.3479999999999999</v>
      </c>
      <c r="E162">
        <f t="shared" si="10"/>
        <v>56.35</v>
      </c>
      <c r="F162">
        <f t="shared" si="13"/>
        <v>156.68060158523903</v>
      </c>
      <c r="G162">
        <f t="shared" si="11"/>
        <v>1.1929799999999997E-2</v>
      </c>
      <c r="H162">
        <f t="shared" si="12"/>
        <v>1.3479999999999996</v>
      </c>
      <c r="K162">
        <v>79</v>
      </c>
      <c r="L162">
        <v>1.3360000000000001</v>
      </c>
      <c r="M162">
        <v>56.704000000000001</v>
      </c>
      <c r="N162">
        <v>157.84399999999999</v>
      </c>
      <c r="O162">
        <v>1.2E-2</v>
      </c>
    </row>
    <row r="163" spans="1:15" x14ac:dyDescent="0.25">
      <c r="A163">
        <v>79</v>
      </c>
      <c r="B163">
        <v>1.3360000000000001</v>
      </c>
      <c r="C163">
        <v>56.704000000000001</v>
      </c>
      <c r="D163">
        <f t="shared" si="14"/>
        <v>1.357</v>
      </c>
      <c r="E163">
        <f t="shared" si="10"/>
        <v>56.704000000000001</v>
      </c>
      <c r="F163">
        <f t="shared" si="13"/>
        <v>157.67092366356457</v>
      </c>
      <c r="G163">
        <f t="shared" si="11"/>
        <v>1.200945E-2</v>
      </c>
      <c r="H163">
        <f t="shared" si="12"/>
        <v>1.357</v>
      </c>
      <c r="K163">
        <v>79.5</v>
      </c>
      <c r="L163">
        <v>1.345</v>
      </c>
      <c r="M163">
        <v>56.997</v>
      </c>
      <c r="N163">
        <v>158.66</v>
      </c>
      <c r="O163">
        <v>1.2E-2</v>
      </c>
    </row>
    <row r="164" spans="1:15" x14ac:dyDescent="0.25">
      <c r="A164">
        <v>79.5</v>
      </c>
      <c r="B164">
        <v>1.345</v>
      </c>
      <c r="C164">
        <v>56.997</v>
      </c>
      <c r="D164">
        <f t="shared" si="14"/>
        <v>1.3659999999999999</v>
      </c>
      <c r="E164">
        <f t="shared" si="10"/>
        <v>56.997</v>
      </c>
      <c r="F164">
        <f t="shared" si="13"/>
        <v>158.49179455136021</v>
      </c>
      <c r="G164">
        <f t="shared" si="11"/>
        <v>1.2089099999999998E-2</v>
      </c>
      <c r="H164">
        <f t="shared" si="12"/>
        <v>1.3659999999999999</v>
      </c>
      <c r="K164">
        <v>80</v>
      </c>
      <c r="L164">
        <v>1.355</v>
      </c>
      <c r="M164">
        <v>57.402999999999999</v>
      </c>
      <c r="N164">
        <v>159.79</v>
      </c>
      <c r="O164">
        <v>1.2E-2</v>
      </c>
    </row>
    <row r="165" spans="1:15" x14ac:dyDescent="0.25">
      <c r="A165">
        <v>80</v>
      </c>
      <c r="B165">
        <v>1.355</v>
      </c>
      <c r="C165">
        <v>57.402999999999999</v>
      </c>
      <c r="D165">
        <f t="shared" si="14"/>
        <v>1.3759999999999999</v>
      </c>
      <c r="E165">
        <f t="shared" si="10"/>
        <v>57.402999999999999</v>
      </c>
      <c r="F165">
        <f t="shared" si="13"/>
        <v>159.62776325434422</v>
      </c>
      <c r="G165">
        <f t="shared" si="11"/>
        <v>1.21776E-2</v>
      </c>
      <c r="H165">
        <f t="shared" si="12"/>
        <v>1.3759999999999999</v>
      </c>
      <c r="K165">
        <v>80.5</v>
      </c>
      <c r="L165">
        <v>1.3640000000000001</v>
      </c>
      <c r="M165">
        <v>57.829000000000001</v>
      </c>
      <c r="N165">
        <v>160.976</v>
      </c>
      <c r="O165">
        <v>1.2E-2</v>
      </c>
    </row>
    <row r="166" spans="1:15" x14ac:dyDescent="0.25">
      <c r="A166">
        <v>80.5</v>
      </c>
      <c r="B166">
        <v>1.3640000000000001</v>
      </c>
      <c r="C166">
        <v>57.829000000000001</v>
      </c>
      <c r="D166">
        <f t="shared" si="14"/>
        <v>1.385</v>
      </c>
      <c r="E166">
        <f t="shared" si="10"/>
        <v>57.829000000000001</v>
      </c>
      <c r="F166">
        <f t="shared" si="13"/>
        <v>160.81884772658094</v>
      </c>
      <c r="G166">
        <f t="shared" si="11"/>
        <v>1.2257249999999999E-2</v>
      </c>
      <c r="H166">
        <f t="shared" si="12"/>
        <v>1.385</v>
      </c>
      <c r="K166">
        <v>81</v>
      </c>
      <c r="L166">
        <v>1.373</v>
      </c>
      <c r="M166">
        <v>58.115000000000002</v>
      </c>
      <c r="N166">
        <v>161.77099999999999</v>
      </c>
      <c r="O166">
        <v>1.2E-2</v>
      </c>
    </row>
    <row r="167" spans="1:15" x14ac:dyDescent="0.25">
      <c r="A167">
        <v>81</v>
      </c>
      <c r="B167">
        <v>1.373</v>
      </c>
      <c r="C167">
        <v>58.115000000000002</v>
      </c>
      <c r="D167">
        <f t="shared" si="14"/>
        <v>1.3939999999999999</v>
      </c>
      <c r="E167">
        <f t="shared" si="10"/>
        <v>58.115000000000002</v>
      </c>
      <c r="F167">
        <f t="shared" si="13"/>
        <v>161.62077863864801</v>
      </c>
      <c r="G167">
        <f t="shared" si="11"/>
        <v>1.2336899999999998E-2</v>
      </c>
      <c r="H167">
        <f t="shared" si="12"/>
        <v>1.3939999999999997</v>
      </c>
      <c r="K167">
        <v>81.5</v>
      </c>
      <c r="L167">
        <v>1.3819999999999999</v>
      </c>
      <c r="M167">
        <v>58.433999999999997</v>
      </c>
      <c r="N167">
        <v>162.661</v>
      </c>
      <c r="O167">
        <v>1.2E-2</v>
      </c>
    </row>
    <row r="168" spans="1:15" x14ac:dyDescent="0.25">
      <c r="A168">
        <v>81.5</v>
      </c>
      <c r="B168">
        <v>1.3819999999999999</v>
      </c>
      <c r="C168">
        <v>58.433999999999997</v>
      </c>
      <c r="D168">
        <f t="shared" si="14"/>
        <v>1.4029999999999998</v>
      </c>
      <c r="E168">
        <f t="shared" si="10"/>
        <v>58.433999999999997</v>
      </c>
      <c r="F168">
        <f t="shared" si="13"/>
        <v>162.51465157852348</v>
      </c>
      <c r="G168">
        <f t="shared" si="11"/>
        <v>1.2416549999999997E-2</v>
      </c>
      <c r="H168">
        <f t="shared" si="12"/>
        <v>1.4029999999999996</v>
      </c>
      <c r="K168">
        <v>82</v>
      </c>
      <c r="L168">
        <v>1.391</v>
      </c>
      <c r="M168">
        <v>58.883000000000003</v>
      </c>
      <c r="N168">
        <v>163.91</v>
      </c>
      <c r="O168">
        <v>1.2E-2</v>
      </c>
    </row>
    <row r="169" spans="1:15" x14ac:dyDescent="0.25">
      <c r="A169">
        <v>82</v>
      </c>
      <c r="B169">
        <v>1.391</v>
      </c>
      <c r="C169">
        <v>58.883000000000003</v>
      </c>
      <c r="D169">
        <f t="shared" si="14"/>
        <v>1.4119999999999999</v>
      </c>
      <c r="E169">
        <f t="shared" si="10"/>
        <v>58.883000000000003</v>
      </c>
      <c r="F169">
        <f t="shared" si="13"/>
        <v>163.77026395900006</v>
      </c>
      <c r="G169">
        <f t="shared" si="11"/>
        <v>1.2496199999999999E-2</v>
      </c>
      <c r="H169">
        <f t="shared" si="12"/>
        <v>1.4119999999999999</v>
      </c>
      <c r="K169">
        <v>82.5</v>
      </c>
      <c r="L169">
        <v>1.4</v>
      </c>
      <c r="M169">
        <v>59.136000000000003</v>
      </c>
      <c r="N169">
        <v>164.61500000000001</v>
      </c>
      <c r="O169">
        <v>1.2E-2</v>
      </c>
    </row>
    <row r="170" spans="1:15" x14ac:dyDescent="0.25">
      <c r="A170">
        <v>82.5</v>
      </c>
      <c r="B170">
        <v>1.4</v>
      </c>
      <c r="C170">
        <v>59.136000000000003</v>
      </c>
      <c r="D170">
        <f t="shared" si="14"/>
        <v>1.4209999999999998</v>
      </c>
      <c r="E170">
        <f t="shared" si="10"/>
        <v>59.136000000000003</v>
      </c>
      <c r="F170">
        <f t="shared" si="13"/>
        <v>164.48092684139149</v>
      </c>
      <c r="G170">
        <f t="shared" si="11"/>
        <v>1.257585E-2</v>
      </c>
      <c r="H170">
        <f t="shared" si="12"/>
        <v>1.421</v>
      </c>
      <c r="K170">
        <v>83</v>
      </c>
      <c r="L170">
        <v>1.41</v>
      </c>
      <c r="M170">
        <v>59.493000000000002</v>
      </c>
      <c r="N170">
        <v>165.607</v>
      </c>
      <c r="O170">
        <v>1.2E-2</v>
      </c>
    </row>
    <row r="171" spans="1:15" x14ac:dyDescent="0.25">
      <c r="A171">
        <v>83</v>
      </c>
      <c r="B171">
        <v>1.41</v>
      </c>
      <c r="C171">
        <v>59.493000000000002</v>
      </c>
      <c r="D171">
        <f t="shared" si="14"/>
        <v>1.4309999999999998</v>
      </c>
      <c r="E171">
        <f t="shared" si="10"/>
        <v>59.493000000000002</v>
      </c>
      <c r="F171">
        <f t="shared" si="13"/>
        <v>165.48182790101626</v>
      </c>
      <c r="G171">
        <f t="shared" si="11"/>
        <v>1.2664349999999998E-2</v>
      </c>
      <c r="H171">
        <f t="shared" si="12"/>
        <v>1.4309999999999996</v>
      </c>
      <c r="K171">
        <v>83.5</v>
      </c>
      <c r="L171">
        <v>1.419</v>
      </c>
      <c r="M171">
        <v>59.976999999999997</v>
      </c>
      <c r="N171">
        <v>166.95599999999999</v>
      </c>
      <c r="O171">
        <v>1.2999999999999999E-2</v>
      </c>
    </row>
    <row r="172" spans="1:15" x14ac:dyDescent="0.25">
      <c r="A172">
        <v>83.5</v>
      </c>
      <c r="B172">
        <v>1.419</v>
      </c>
      <c r="C172">
        <v>59.976999999999997</v>
      </c>
      <c r="D172">
        <f t="shared" si="14"/>
        <v>1.44</v>
      </c>
      <c r="E172">
        <f t="shared" si="10"/>
        <v>59.976999999999997</v>
      </c>
      <c r="F172">
        <f t="shared" si="13"/>
        <v>166.83540259526245</v>
      </c>
      <c r="G172">
        <f t="shared" si="11"/>
        <v>1.2744E-2</v>
      </c>
      <c r="H172">
        <f t="shared" si="12"/>
        <v>1.44</v>
      </c>
      <c r="K172">
        <v>84</v>
      </c>
      <c r="L172">
        <v>1.4279999999999999</v>
      </c>
      <c r="M172">
        <v>60.220999999999997</v>
      </c>
      <c r="N172">
        <v>167.63300000000001</v>
      </c>
      <c r="O172">
        <v>1.2999999999999999E-2</v>
      </c>
    </row>
    <row r="173" spans="1:15" x14ac:dyDescent="0.25">
      <c r="A173">
        <v>84</v>
      </c>
      <c r="B173">
        <v>1.4279999999999999</v>
      </c>
      <c r="C173">
        <v>60.220999999999997</v>
      </c>
      <c r="D173">
        <f t="shared" si="14"/>
        <v>1.4489999999999998</v>
      </c>
      <c r="E173">
        <f t="shared" si="10"/>
        <v>60.220999999999997</v>
      </c>
      <c r="F173">
        <f t="shared" si="13"/>
        <v>167.52157035821469</v>
      </c>
      <c r="G173">
        <f t="shared" si="11"/>
        <v>1.2823649999999997E-2</v>
      </c>
      <c r="H173">
        <f t="shared" si="12"/>
        <v>1.4489999999999996</v>
      </c>
      <c r="K173">
        <v>84.5</v>
      </c>
      <c r="L173">
        <v>1.4370000000000001</v>
      </c>
      <c r="M173">
        <v>60.567</v>
      </c>
      <c r="N173">
        <v>168.59700000000001</v>
      </c>
      <c r="O173">
        <v>1.2999999999999999E-2</v>
      </c>
    </row>
    <row r="174" spans="1:15" x14ac:dyDescent="0.25">
      <c r="A174">
        <v>84.5</v>
      </c>
      <c r="B174">
        <v>1.4370000000000001</v>
      </c>
      <c r="C174">
        <v>60.567</v>
      </c>
      <c r="D174">
        <f t="shared" si="14"/>
        <v>1.458</v>
      </c>
      <c r="E174">
        <f t="shared" si="10"/>
        <v>60.567</v>
      </c>
      <c r="F174">
        <f t="shared" si="13"/>
        <v>168.49165502624714</v>
      </c>
      <c r="G174">
        <f t="shared" si="11"/>
        <v>1.2903299999999998E-2</v>
      </c>
      <c r="H174">
        <f t="shared" si="12"/>
        <v>1.4579999999999997</v>
      </c>
      <c r="K174">
        <v>85</v>
      </c>
      <c r="L174">
        <v>1.446</v>
      </c>
      <c r="M174">
        <v>60.95</v>
      </c>
      <c r="N174">
        <v>169.66499999999999</v>
      </c>
      <c r="O174">
        <v>1.2999999999999999E-2</v>
      </c>
    </row>
    <row r="175" spans="1:15" x14ac:dyDescent="0.25">
      <c r="A175">
        <v>85</v>
      </c>
      <c r="B175">
        <v>1.446</v>
      </c>
      <c r="C175">
        <v>60.95</v>
      </c>
      <c r="D175">
        <f t="shared" si="14"/>
        <v>1.4669999999999999</v>
      </c>
      <c r="E175">
        <f t="shared" si="10"/>
        <v>60.95</v>
      </c>
      <c r="F175">
        <f t="shared" si="13"/>
        <v>169.56486460013974</v>
      </c>
      <c r="G175">
        <f t="shared" si="11"/>
        <v>1.298295E-2</v>
      </c>
      <c r="H175">
        <f t="shared" si="12"/>
        <v>1.4669999999999999</v>
      </c>
      <c r="K175">
        <v>85.5</v>
      </c>
      <c r="L175">
        <v>1.4550000000000001</v>
      </c>
      <c r="M175">
        <v>61.308999999999997</v>
      </c>
      <c r="N175">
        <v>170.66399999999999</v>
      </c>
      <c r="O175">
        <v>1.2999999999999999E-2</v>
      </c>
    </row>
    <row r="176" spans="1:15" x14ac:dyDescent="0.25">
      <c r="A176">
        <v>85.5</v>
      </c>
      <c r="B176">
        <v>1.4550000000000001</v>
      </c>
      <c r="C176">
        <v>61.308999999999997</v>
      </c>
      <c r="D176">
        <f t="shared" si="14"/>
        <v>1.476</v>
      </c>
      <c r="E176">
        <f t="shared" si="10"/>
        <v>61.308999999999997</v>
      </c>
      <c r="F176">
        <f t="shared" si="13"/>
        <v>170.57150330292467</v>
      </c>
      <c r="G176">
        <f t="shared" si="11"/>
        <v>1.3062600000000001E-2</v>
      </c>
      <c r="H176">
        <f t="shared" si="12"/>
        <v>1.476</v>
      </c>
      <c r="K176">
        <v>86</v>
      </c>
      <c r="L176">
        <v>1.4650000000000001</v>
      </c>
      <c r="M176">
        <v>61.673000000000002</v>
      </c>
      <c r="N176">
        <v>171.67599999999999</v>
      </c>
      <c r="O176">
        <v>1.2999999999999999E-2</v>
      </c>
    </row>
    <row r="177" spans="1:15" x14ac:dyDescent="0.25">
      <c r="A177">
        <v>86</v>
      </c>
      <c r="B177">
        <v>1.4650000000000001</v>
      </c>
      <c r="C177">
        <v>61.673000000000002</v>
      </c>
      <c r="D177">
        <f t="shared" si="14"/>
        <v>1.486</v>
      </c>
      <c r="E177">
        <f t="shared" si="10"/>
        <v>61.673000000000002</v>
      </c>
      <c r="F177">
        <f t="shared" si="13"/>
        <v>171.59314993868992</v>
      </c>
      <c r="G177">
        <f t="shared" si="11"/>
        <v>1.3151100000000001E-2</v>
      </c>
      <c r="H177">
        <f t="shared" si="12"/>
        <v>1.486</v>
      </c>
      <c r="K177">
        <v>86.5</v>
      </c>
      <c r="L177">
        <v>1.474</v>
      </c>
      <c r="M177">
        <v>62.064999999999998</v>
      </c>
      <c r="N177">
        <v>172.768</v>
      </c>
      <c r="O177">
        <v>1.2999999999999999E-2</v>
      </c>
    </row>
    <row r="178" spans="1:15" x14ac:dyDescent="0.25">
      <c r="A178">
        <v>86.5</v>
      </c>
      <c r="B178">
        <v>1.474</v>
      </c>
      <c r="C178">
        <v>62.064999999999998</v>
      </c>
      <c r="D178">
        <f t="shared" si="14"/>
        <v>1.4949999999999999</v>
      </c>
      <c r="E178">
        <f t="shared" si="10"/>
        <v>62.064999999999998</v>
      </c>
      <c r="F178">
        <f t="shared" si="13"/>
        <v>172.692021826526</v>
      </c>
      <c r="G178">
        <f t="shared" si="11"/>
        <v>1.3230749999999998E-2</v>
      </c>
      <c r="H178">
        <f t="shared" si="12"/>
        <v>1.4949999999999997</v>
      </c>
      <c r="K178">
        <v>87</v>
      </c>
      <c r="L178">
        <v>1.4830000000000001</v>
      </c>
      <c r="M178">
        <v>62.347999999999999</v>
      </c>
      <c r="N178">
        <v>173.55500000000001</v>
      </c>
      <c r="O178">
        <v>1.2999999999999999E-2</v>
      </c>
    </row>
    <row r="179" spans="1:15" x14ac:dyDescent="0.25">
      <c r="A179">
        <v>87</v>
      </c>
      <c r="B179">
        <v>1.4830000000000001</v>
      </c>
      <c r="C179">
        <v>62.347999999999999</v>
      </c>
      <c r="D179">
        <f t="shared" si="14"/>
        <v>1.504</v>
      </c>
      <c r="E179">
        <f t="shared" si="10"/>
        <v>62.347999999999999</v>
      </c>
      <c r="F179">
        <f t="shared" si="13"/>
        <v>173.48780266207029</v>
      </c>
      <c r="G179">
        <f t="shared" si="11"/>
        <v>1.33104E-2</v>
      </c>
      <c r="H179">
        <f t="shared" si="12"/>
        <v>1.504</v>
      </c>
      <c r="K179">
        <v>87.5</v>
      </c>
      <c r="L179">
        <v>1.492</v>
      </c>
      <c r="M179">
        <v>62.76</v>
      </c>
      <c r="N179">
        <v>174.70400000000001</v>
      </c>
      <c r="O179">
        <v>1.2999999999999999E-2</v>
      </c>
    </row>
    <row r="180" spans="1:15" x14ac:dyDescent="0.25">
      <c r="A180">
        <v>87.5</v>
      </c>
      <c r="B180">
        <v>1.492</v>
      </c>
      <c r="C180">
        <v>62.76</v>
      </c>
      <c r="D180">
        <f t="shared" si="14"/>
        <v>1.5129999999999999</v>
      </c>
      <c r="E180">
        <f t="shared" si="10"/>
        <v>62.76</v>
      </c>
      <c r="F180">
        <f t="shared" si="13"/>
        <v>174.64273451268684</v>
      </c>
      <c r="G180">
        <f t="shared" si="11"/>
        <v>1.3390049999999997E-2</v>
      </c>
      <c r="H180">
        <f t="shared" si="12"/>
        <v>1.5129999999999997</v>
      </c>
      <c r="K180">
        <v>88</v>
      </c>
      <c r="L180">
        <v>1.5009999999999999</v>
      </c>
      <c r="M180">
        <v>63.011000000000003</v>
      </c>
      <c r="N180">
        <v>175.40100000000001</v>
      </c>
      <c r="O180">
        <v>1.2999999999999999E-2</v>
      </c>
    </row>
    <row r="181" spans="1:15" x14ac:dyDescent="0.25">
      <c r="A181">
        <v>88</v>
      </c>
      <c r="B181">
        <v>1.5009999999999999</v>
      </c>
      <c r="C181">
        <v>63.011000000000003</v>
      </c>
      <c r="D181">
        <f t="shared" si="14"/>
        <v>1.5219999999999998</v>
      </c>
      <c r="E181">
        <f t="shared" si="10"/>
        <v>63.011000000000003</v>
      </c>
      <c r="F181">
        <f t="shared" si="13"/>
        <v>175.34984690469474</v>
      </c>
      <c r="G181">
        <f t="shared" si="11"/>
        <v>1.3469699999999996E-2</v>
      </c>
      <c r="H181">
        <f t="shared" si="12"/>
        <v>1.5219999999999996</v>
      </c>
      <c r="K181">
        <v>88.5</v>
      </c>
      <c r="L181">
        <v>1.51</v>
      </c>
      <c r="M181">
        <v>63.398000000000003</v>
      </c>
      <c r="N181">
        <v>176.47900000000001</v>
      </c>
      <c r="O181">
        <v>1.2999999999999999E-2</v>
      </c>
    </row>
    <row r="182" spans="1:15" x14ac:dyDescent="0.25">
      <c r="A182">
        <v>88.5</v>
      </c>
      <c r="B182">
        <v>1.51</v>
      </c>
      <c r="C182">
        <v>63.398000000000003</v>
      </c>
      <c r="D182">
        <f t="shared" si="14"/>
        <v>1.5309999999999999</v>
      </c>
      <c r="E182">
        <f t="shared" si="10"/>
        <v>63.398000000000003</v>
      </c>
      <c r="F182">
        <f t="shared" si="13"/>
        <v>176.4356210398044</v>
      </c>
      <c r="G182">
        <f t="shared" si="11"/>
        <v>1.354935E-2</v>
      </c>
      <c r="H182">
        <f t="shared" si="12"/>
        <v>1.5309999999999999</v>
      </c>
      <c r="K182">
        <v>89</v>
      </c>
      <c r="L182">
        <v>1.52</v>
      </c>
      <c r="M182">
        <v>63.73</v>
      </c>
      <c r="N182">
        <v>177.40299999999999</v>
      </c>
      <c r="O182">
        <v>1.2999999999999999E-2</v>
      </c>
    </row>
    <row r="183" spans="1:15" x14ac:dyDescent="0.25">
      <c r="A183">
        <v>89</v>
      </c>
      <c r="B183">
        <v>1.52</v>
      </c>
      <c r="C183">
        <v>63.73</v>
      </c>
      <c r="D183">
        <f t="shared" si="14"/>
        <v>1.5409999999999999</v>
      </c>
      <c r="E183">
        <f t="shared" si="10"/>
        <v>63.73</v>
      </c>
      <c r="F183">
        <f t="shared" si="13"/>
        <v>177.36954176628694</v>
      </c>
      <c r="G183">
        <f t="shared" si="11"/>
        <v>1.3637849999999998E-2</v>
      </c>
      <c r="H183">
        <f t="shared" si="12"/>
        <v>1.5409999999999997</v>
      </c>
      <c r="K183">
        <v>89.5</v>
      </c>
      <c r="L183">
        <v>1.5289999999999999</v>
      </c>
      <c r="M183">
        <v>64.11</v>
      </c>
      <c r="N183">
        <v>178.46</v>
      </c>
      <c r="O183">
        <v>1.4E-2</v>
      </c>
    </row>
    <row r="184" spans="1:15" x14ac:dyDescent="0.25">
      <c r="A184">
        <v>89.5</v>
      </c>
      <c r="B184">
        <v>1.5289999999999999</v>
      </c>
      <c r="C184">
        <v>64.11</v>
      </c>
      <c r="D184">
        <f t="shared" si="14"/>
        <v>1.5499999999999998</v>
      </c>
      <c r="E184">
        <f t="shared" si="10"/>
        <v>64.11</v>
      </c>
      <c r="F184">
        <f t="shared" si="13"/>
        <v>178.43627611143216</v>
      </c>
      <c r="G184">
        <f t="shared" si="11"/>
        <v>1.3717499999999999E-2</v>
      </c>
      <c r="H184">
        <f t="shared" si="12"/>
        <v>1.5499999999999998</v>
      </c>
      <c r="K184">
        <v>90</v>
      </c>
      <c r="L184">
        <v>1.538</v>
      </c>
      <c r="M184">
        <v>64.447000000000003</v>
      </c>
      <c r="N184">
        <v>179.398</v>
      </c>
      <c r="O184">
        <v>1.4E-2</v>
      </c>
    </row>
    <row r="185" spans="1:15" x14ac:dyDescent="0.25">
      <c r="A185">
        <v>90</v>
      </c>
      <c r="B185">
        <v>1.538</v>
      </c>
      <c r="C185">
        <v>64.447000000000003</v>
      </c>
      <c r="D185">
        <f t="shared" si="14"/>
        <v>1.5589999999999999</v>
      </c>
      <c r="E185">
        <f t="shared" si="10"/>
        <v>64.447000000000003</v>
      </c>
      <c r="F185">
        <f t="shared" si="13"/>
        <v>179.38354050191703</v>
      </c>
      <c r="G185">
        <f t="shared" si="11"/>
        <v>1.3797149999999998E-2</v>
      </c>
      <c r="H185">
        <f t="shared" si="12"/>
        <v>1.5589999999999997</v>
      </c>
      <c r="K185">
        <v>90.5</v>
      </c>
      <c r="L185">
        <v>1.5469999999999999</v>
      </c>
      <c r="M185">
        <v>64.784000000000006</v>
      </c>
      <c r="N185">
        <v>180.33699999999999</v>
      </c>
      <c r="O185">
        <v>1.4E-2</v>
      </c>
    </row>
    <row r="186" spans="1:15" x14ac:dyDescent="0.25">
      <c r="A186">
        <v>90.5</v>
      </c>
      <c r="B186">
        <v>1.5469999999999999</v>
      </c>
      <c r="C186">
        <v>64.784000000000006</v>
      </c>
      <c r="D186">
        <f t="shared" si="14"/>
        <v>1.5679999999999998</v>
      </c>
      <c r="E186">
        <f t="shared" si="10"/>
        <v>64.784000000000006</v>
      </c>
      <c r="F186">
        <f t="shared" si="13"/>
        <v>180.33101168736601</v>
      </c>
      <c r="G186">
        <f t="shared" si="11"/>
        <v>1.3876799999999998E-2</v>
      </c>
      <c r="H186">
        <f t="shared" si="12"/>
        <v>1.5679999999999998</v>
      </c>
      <c r="K186">
        <v>91</v>
      </c>
      <c r="L186">
        <v>1.556</v>
      </c>
      <c r="M186">
        <v>65.128</v>
      </c>
      <c r="N186">
        <v>181.29400000000001</v>
      </c>
      <c r="O186">
        <v>1.4E-2</v>
      </c>
    </row>
    <row r="187" spans="1:15" x14ac:dyDescent="0.25">
      <c r="A187">
        <v>91</v>
      </c>
      <c r="B187">
        <v>1.556</v>
      </c>
      <c r="C187">
        <v>65.128</v>
      </c>
      <c r="D187">
        <f t="shared" si="14"/>
        <v>1.577</v>
      </c>
      <c r="E187">
        <f t="shared" si="10"/>
        <v>65.128</v>
      </c>
      <c r="F187">
        <f t="shared" si="13"/>
        <v>181.29817742403952</v>
      </c>
      <c r="G187">
        <f t="shared" si="11"/>
        <v>1.3956449999999999E-2</v>
      </c>
      <c r="H187">
        <f t="shared" si="12"/>
        <v>1.5769999999999997</v>
      </c>
      <c r="K187">
        <v>91.5</v>
      </c>
      <c r="L187">
        <v>1.5649999999999999</v>
      </c>
      <c r="M187">
        <v>65.507000000000005</v>
      </c>
      <c r="N187">
        <v>182.35</v>
      </c>
      <c r="O187">
        <v>1.4E-2</v>
      </c>
    </row>
    <row r="188" spans="1:15" x14ac:dyDescent="0.25">
      <c r="A188">
        <v>91.5</v>
      </c>
      <c r="B188">
        <v>1.5649999999999999</v>
      </c>
      <c r="C188">
        <v>65.507000000000005</v>
      </c>
      <c r="D188">
        <f t="shared" si="14"/>
        <v>1.5859999999999999</v>
      </c>
      <c r="E188">
        <f t="shared" si="10"/>
        <v>65.507000000000005</v>
      </c>
      <c r="F188">
        <f t="shared" si="13"/>
        <v>182.36299092594854</v>
      </c>
      <c r="G188">
        <f t="shared" si="11"/>
        <v>1.4036099999999996E-2</v>
      </c>
      <c r="H188">
        <f t="shared" si="12"/>
        <v>1.5859999999999994</v>
      </c>
      <c r="K188">
        <v>92</v>
      </c>
      <c r="L188">
        <v>1.575</v>
      </c>
      <c r="M188">
        <v>65.793000000000006</v>
      </c>
      <c r="N188">
        <v>183.14500000000001</v>
      </c>
      <c r="O188">
        <v>1.4E-2</v>
      </c>
    </row>
    <row r="189" spans="1:15" x14ac:dyDescent="0.25">
      <c r="A189">
        <v>92</v>
      </c>
      <c r="B189">
        <v>1.575</v>
      </c>
      <c r="C189">
        <v>65.793000000000006</v>
      </c>
      <c r="D189">
        <f t="shared" si="14"/>
        <v>1.5959999999999999</v>
      </c>
      <c r="E189">
        <f t="shared" si="10"/>
        <v>65.793000000000006</v>
      </c>
      <c r="F189">
        <f t="shared" si="13"/>
        <v>183.1702260732682</v>
      </c>
      <c r="G189">
        <f t="shared" si="11"/>
        <v>1.4124599999999998E-2</v>
      </c>
      <c r="H189">
        <f t="shared" si="12"/>
        <v>1.5959999999999999</v>
      </c>
      <c r="K189">
        <v>92.5</v>
      </c>
      <c r="L189">
        <v>1.5840000000000001</v>
      </c>
      <c r="M189">
        <v>66.212000000000003</v>
      </c>
      <c r="N189">
        <v>184.31299999999999</v>
      </c>
      <c r="O189">
        <v>1.4E-2</v>
      </c>
    </row>
    <row r="190" spans="1:15" x14ac:dyDescent="0.25">
      <c r="A190">
        <v>92.5</v>
      </c>
      <c r="B190">
        <v>1.5840000000000001</v>
      </c>
      <c r="C190">
        <v>66.212000000000003</v>
      </c>
      <c r="D190">
        <f t="shared" si="14"/>
        <v>1.605</v>
      </c>
      <c r="E190">
        <f t="shared" si="10"/>
        <v>66.212000000000003</v>
      </c>
      <c r="F190">
        <f t="shared" si="13"/>
        <v>184.34686301877693</v>
      </c>
      <c r="G190">
        <f t="shared" si="11"/>
        <v>1.4204249999999998E-2</v>
      </c>
      <c r="H190">
        <f t="shared" si="12"/>
        <v>1.6049999999999998</v>
      </c>
      <c r="K190">
        <v>93</v>
      </c>
      <c r="L190">
        <v>1.593</v>
      </c>
      <c r="M190">
        <v>66.153999999999996</v>
      </c>
      <c r="N190">
        <v>184.15100000000001</v>
      </c>
      <c r="O190">
        <v>1.4E-2</v>
      </c>
    </row>
    <row r="191" spans="1:15" x14ac:dyDescent="0.25">
      <c r="A191">
        <v>93</v>
      </c>
      <c r="B191">
        <v>1.593</v>
      </c>
      <c r="C191">
        <v>66.153999999999996</v>
      </c>
      <c r="D191">
        <f t="shared" si="14"/>
        <v>1.6139999999999999</v>
      </c>
      <c r="E191">
        <f t="shared" si="10"/>
        <v>66.153999999999996</v>
      </c>
      <c r="F191">
        <f t="shared" si="13"/>
        <v>184.19560787016007</v>
      </c>
      <c r="G191">
        <f t="shared" si="11"/>
        <v>1.4283899999999999E-2</v>
      </c>
      <c r="H191">
        <f t="shared" si="12"/>
        <v>1.6139999999999999</v>
      </c>
      <c r="K191">
        <v>93.5</v>
      </c>
      <c r="L191">
        <v>1.6020000000000001</v>
      </c>
      <c r="M191">
        <v>66.486000000000004</v>
      </c>
      <c r="N191">
        <v>185.07400000000001</v>
      </c>
      <c r="O191">
        <v>1.4E-2</v>
      </c>
    </row>
    <row r="192" spans="1:15" x14ac:dyDescent="0.25">
      <c r="A192">
        <v>93.5</v>
      </c>
      <c r="B192">
        <v>1.6020000000000001</v>
      </c>
      <c r="C192">
        <v>66.486000000000004</v>
      </c>
      <c r="D192">
        <f t="shared" si="14"/>
        <v>1.623</v>
      </c>
      <c r="E192">
        <f t="shared" si="10"/>
        <v>66.486000000000004</v>
      </c>
      <c r="F192">
        <f t="shared" si="13"/>
        <v>185.13040235420442</v>
      </c>
      <c r="G192">
        <f t="shared" si="11"/>
        <v>1.4363549999999998E-2</v>
      </c>
      <c r="H192">
        <f t="shared" si="12"/>
        <v>1.6229999999999998</v>
      </c>
      <c r="K192">
        <v>94</v>
      </c>
      <c r="L192">
        <v>1.611</v>
      </c>
      <c r="M192">
        <v>66.546999999999997</v>
      </c>
      <c r="N192">
        <v>185.245</v>
      </c>
      <c r="O192">
        <v>1.4E-2</v>
      </c>
    </row>
    <row r="193" spans="1:15" x14ac:dyDescent="0.25">
      <c r="A193">
        <v>94</v>
      </c>
      <c r="B193">
        <v>1.611</v>
      </c>
      <c r="C193">
        <v>66.546999999999997</v>
      </c>
      <c r="D193">
        <f t="shared" si="14"/>
        <v>1.6319999999999999</v>
      </c>
      <c r="E193">
        <f t="shared" si="10"/>
        <v>66.546999999999997</v>
      </c>
      <c r="F193">
        <f t="shared" si="13"/>
        <v>185.31077074795846</v>
      </c>
      <c r="G193">
        <f t="shared" si="11"/>
        <v>1.4443199999999998E-2</v>
      </c>
      <c r="H193">
        <f t="shared" si="12"/>
        <v>1.6319999999999999</v>
      </c>
      <c r="K193">
        <v>94.5</v>
      </c>
      <c r="L193">
        <v>1.62</v>
      </c>
      <c r="M193">
        <v>66.915999999999997</v>
      </c>
      <c r="N193">
        <v>186.273</v>
      </c>
      <c r="O193">
        <v>1.4E-2</v>
      </c>
    </row>
    <row r="194" spans="1:15" x14ac:dyDescent="0.25">
      <c r="A194">
        <v>94.5</v>
      </c>
      <c r="B194">
        <v>1.62</v>
      </c>
      <c r="C194">
        <v>66.915999999999997</v>
      </c>
      <c r="D194">
        <f t="shared" si="14"/>
        <v>1.641</v>
      </c>
      <c r="E194">
        <f t="shared" si="10"/>
        <v>66.915999999999997</v>
      </c>
      <c r="F194">
        <f t="shared" si="13"/>
        <v>186.34899552536308</v>
      </c>
      <c r="G194">
        <f t="shared" si="11"/>
        <v>1.4522849999999999E-2</v>
      </c>
      <c r="H194">
        <f t="shared" si="12"/>
        <v>1.6409999999999998</v>
      </c>
      <c r="K194">
        <v>95</v>
      </c>
      <c r="L194">
        <v>1.63</v>
      </c>
      <c r="M194">
        <v>67.335999999999999</v>
      </c>
      <c r="N194">
        <v>187.44</v>
      </c>
      <c r="O194">
        <v>1.4E-2</v>
      </c>
    </row>
    <row r="195" spans="1:15" x14ac:dyDescent="0.25">
      <c r="A195">
        <v>95</v>
      </c>
      <c r="B195">
        <v>1.63</v>
      </c>
      <c r="C195">
        <v>67.335999999999999</v>
      </c>
      <c r="D195">
        <f t="shared" si="14"/>
        <v>1.6509999999999998</v>
      </c>
      <c r="E195">
        <f t="shared" si="10"/>
        <v>67.335999999999999</v>
      </c>
      <c r="F195">
        <f t="shared" si="13"/>
        <v>187.53070034703899</v>
      </c>
      <c r="G195">
        <f t="shared" si="11"/>
        <v>1.4611349999999999E-2</v>
      </c>
      <c r="H195">
        <f t="shared" si="12"/>
        <v>1.6509999999999998</v>
      </c>
      <c r="K195">
        <v>95.5</v>
      </c>
      <c r="L195">
        <v>1.639</v>
      </c>
      <c r="M195">
        <v>67.655000000000001</v>
      </c>
      <c r="N195">
        <v>188.32900000000001</v>
      </c>
      <c r="O195">
        <v>1.4999999999999999E-2</v>
      </c>
    </row>
    <row r="196" spans="1:15" x14ac:dyDescent="0.25">
      <c r="A196">
        <v>95.5</v>
      </c>
      <c r="B196">
        <v>1.639</v>
      </c>
      <c r="C196">
        <v>67.655000000000001</v>
      </c>
      <c r="D196">
        <f t="shared" si="14"/>
        <v>1.66</v>
      </c>
      <c r="E196">
        <f t="shared" si="10"/>
        <v>67.655000000000001</v>
      </c>
      <c r="F196">
        <f t="shared" si="13"/>
        <v>188.43015982804775</v>
      </c>
      <c r="G196">
        <f t="shared" si="11"/>
        <v>1.4690999999999999E-2</v>
      </c>
      <c r="H196">
        <f t="shared" si="12"/>
        <v>1.66</v>
      </c>
      <c r="K196">
        <v>96</v>
      </c>
      <c r="L196">
        <v>1.6479999999999999</v>
      </c>
      <c r="M196">
        <v>67.998999999999995</v>
      </c>
      <c r="N196">
        <v>189.28700000000001</v>
      </c>
      <c r="O196">
        <v>1.4999999999999999E-2</v>
      </c>
    </row>
    <row r="197" spans="1:15" x14ac:dyDescent="0.25">
      <c r="A197">
        <v>96</v>
      </c>
      <c r="B197">
        <v>1.6479999999999999</v>
      </c>
      <c r="C197">
        <v>67.998999999999995</v>
      </c>
      <c r="D197">
        <f t="shared" si="14"/>
        <v>1.6689999999999998</v>
      </c>
      <c r="E197">
        <f t="shared" si="10"/>
        <v>67.998999999999995</v>
      </c>
      <c r="F197">
        <f t="shared" si="13"/>
        <v>189.39947159509947</v>
      </c>
      <c r="G197">
        <f t="shared" si="11"/>
        <v>1.4770649999999998E-2</v>
      </c>
      <c r="H197">
        <f t="shared" si="12"/>
        <v>1.6689999999999998</v>
      </c>
      <c r="K197">
        <v>96.5</v>
      </c>
      <c r="L197">
        <v>1.657</v>
      </c>
      <c r="M197">
        <v>68.454999999999998</v>
      </c>
      <c r="N197">
        <v>190.55600000000001</v>
      </c>
      <c r="O197">
        <v>1.4999999999999999E-2</v>
      </c>
    </row>
    <row r="198" spans="1:15" x14ac:dyDescent="0.25">
      <c r="A198">
        <v>96.5</v>
      </c>
      <c r="B198">
        <v>1.657</v>
      </c>
      <c r="C198">
        <v>68.454999999999998</v>
      </c>
      <c r="D198">
        <f t="shared" si="14"/>
        <v>1.6779999999999999</v>
      </c>
      <c r="E198">
        <f t="shared" si="10"/>
        <v>68.454999999999998</v>
      </c>
      <c r="F198">
        <f t="shared" si="13"/>
        <v>190.68098773693131</v>
      </c>
      <c r="G198">
        <f t="shared" si="11"/>
        <v>1.4850299999999999E-2</v>
      </c>
      <c r="H198">
        <f t="shared" si="12"/>
        <v>1.6779999999999997</v>
      </c>
      <c r="K198">
        <v>97</v>
      </c>
      <c r="L198">
        <v>1.6659999999999999</v>
      </c>
      <c r="M198">
        <v>68.698999999999998</v>
      </c>
      <c r="N198">
        <v>191.23500000000001</v>
      </c>
      <c r="O198">
        <v>1.4999999999999999E-2</v>
      </c>
    </row>
    <row r="199" spans="1:15" x14ac:dyDescent="0.25">
      <c r="A199">
        <v>97</v>
      </c>
      <c r="B199">
        <v>1.6659999999999999</v>
      </c>
      <c r="C199">
        <v>68.698999999999998</v>
      </c>
      <c r="D199">
        <f t="shared" si="14"/>
        <v>1.6869999999999998</v>
      </c>
      <c r="E199">
        <f t="shared" si="10"/>
        <v>68.698999999999998</v>
      </c>
      <c r="F199">
        <f t="shared" si="13"/>
        <v>191.37221198171369</v>
      </c>
      <c r="G199">
        <f t="shared" si="11"/>
        <v>1.4929949999999999E-2</v>
      </c>
      <c r="H199">
        <f t="shared" si="12"/>
        <v>1.6869999999999998</v>
      </c>
      <c r="K199">
        <v>97.5</v>
      </c>
      <c r="L199">
        <v>1.675</v>
      </c>
      <c r="M199">
        <v>69.069999999999993</v>
      </c>
      <c r="N199">
        <v>192.268</v>
      </c>
      <c r="O199">
        <v>1.4999999999999999E-2</v>
      </c>
    </row>
    <row r="200" spans="1:15" x14ac:dyDescent="0.25">
      <c r="A200">
        <v>97.5</v>
      </c>
      <c r="B200">
        <v>1.675</v>
      </c>
      <c r="C200">
        <v>69.069999999999993</v>
      </c>
      <c r="D200">
        <f t="shared" si="14"/>
        <v>1.696</v>
      </c>
      <c r="E200">
        <f t="shared" ref="E200:E235" si="15">ABS(C200)</f>
        <v>69.069999999999993</v>
      </c>
      <c r="F200">
        <f t="shared" si="13"/>
        <v>192.41743565624245</v>
      </c>
      <c r="G200">
        <f t="shared" ref="G200:G235" si="16">6*D200*$C$3/$E$3^2</f>
        <v>1.5009599999999998E-2</v>
      </c>
      <c r="H200">
        <f t="shared" ref="H200:H241" si="17">(G200*$E$3^2)/(6*$C$3)</f>
        <v>1.6959999999999997</v>
      </c>
      <c r="K200">
        <v>98</v>
      </c>
      <c r="L200">
        <v>1.6850000000000001</v>
      </c>
      <c r="M200">
        <v>69.453999999999994</v>
      </c>
      <c r="N200">
        <v>193.33699999999999</v>
      </c>
      <c r="O200">
        <v>1.4999999999999999E-2</v>
      </c>
    </row>
    <row r="201" spans="1:15" x14ac:dyDescent="0.25">
      <c r="A201">
        <v>98</v>
      </c>
      <c r="B201">
        <v>1.6850000000000001</v>
      </c>
      <c r="C201">
        <v>69.453999999999994</v>
      </c>
      <c r="D201">
        <f t="shared" si="14"/>
        <v>1.706</v>
      </c>
      <c r="E201">
        <f t="shared" si="15"/>
        <v>69.453999999999994</v>
      </c>
      <c r="F201">
        <f t="shared" ref="F201:F235" si="18">(3*E201*$E$3/(2*$B$3*$C$3^2))*(1+6*(D201/$E$3)^2-4*($C$3/$E$3)*(D201/$E$3))</f>
        <v>193.50045329320966</v>
      </c>
      <c r="G201">
        <f t="shared" si="16"/>
        <v>1.5098100000000001E-2</v>
      </c>
      <c r="H201">
        <f t="shared" si="17"/>
        <v>1.7060000000000002</v>
      </c>
      <c r="K201">
        <v>98.5</v>
      </c>
      <c r="L201">
        <v>1.694</v>
      </c>
      <c r="M201">
        <v>69.802000000000007</v>
      </c>
      <c r="N201">
        <v>194.30600000000001</v>
      </c>
      <c r="O201">
        <v>1.4999999999999999E-2</v>
      </c>
    </row>
    <row r="202" spans="1:15" x14ac:dyDescent="0.25">
      <c r="A202">
        <v>98.5</v>
      </c>
      <c r="B202">
        <v>1.694</v>
      </c>
      <c r="C202">
        <v>69.802000000000007</v>
      </c>
      <c r="D202">
        <f t="shared" si="14"/>
        <v>1.7149999999999999</v>
      </c>
      <c r="E202">
        <f t="shared" si="15"/>
        <v>69.802000000000007</v>
      </c>
      <c r="F202">
        <f t="shared" si="18"/>
        <v>194.48210597823822</v>
      </c>
      <c r="G202">
        <f t="shared" si="16"/>
        <v>1.5177749999999999E-2</v>
      </c>
      <c r="H202">
        <f t="shared" si="17"/>
        <v>1.7149999999999999</v>
      </c>
      <c r="K202">
        <v>99</v>
      </c>
      <c r="L202">
        <v>1.7030000000000001</v>
      </c>
      <c r="M202">
        <v>70.108999999999995</v>
      </c>
      <c r="N202">
        <v>195.15899999999999</v>
      </c>
      <c r="O202">
        <v>1.4999999999999999E-2</v>
      </c>
    </row>
    <row r="203" spans="1:15" x14ac:dyDescent="0.25">
      <c r="A203">
        <v>99</v>
      </c>
      <c r="B203">
        <v>1.7030000000000001</v>
      </c>
      <c r="C203">
        <v>70.108999999999995</v>
      </c>
      <c r="D203">
        <f t="shared" si="14"/>
        <v>1.724</v>
      </c>
      <c r="E203">
        <f t="shared" si="15"/>
        <v>70.108999999999995</v>
      </c>
      <c r="F203">
        <f t="shared" si="18"/>
        <v>195.34975685431877</v>
      </c>
      <c r="G203">
        <f t="shared" si="16"/>
        <v>1.5257399999999999E-2</v>
      </c>
      <c r="H203">
        <f t="shared" si="17"/>
        <v>1.7239999999999998</v>
      </c>
      <c r="K203">
        <v>99.5</v>
      </c>
      <c r="L203">
        <v>1.712</v>
      </c>
      <c r="M203">
        <v>70.495000000000005</v>
      </c>
      <c r="N203">
        <v>196.23400000000001</v>
      </c>
      <c r="O203">
        <v>1.4999999999999999E-2</v>
      </c>
    </row>
    <row r="204" spans="1:15" x14ac:dyDescent="0.25">
      <c r="A204">
        <v>99.5</v>
      </c>
      <c r="B204">
        <v>1.712</v>
      </c>
      <c r="C204">
        <v>70.495000000000005</v>
      </c>
      <c r="D204">
        <f t="shared" si="14"/>
        <v>1.7329999999999999</v>
      </c>
      <c r="E204">
        <f t="shared" si="15"/>
        <v>70.495000000000005</v>
      </c>
      <c r="F204">
        <f t="shared" si="18"/>
        <v>196.43777179997693</v>
      </c>
      <c r="G204">
        <f t="shared" si="16"/>
        <v>1.5337049999999998E-2</v>
      </c>
      <c r="H204">
        <f t="shared" si="17"/>
        <v>1.7329999999999999</v>
      </c>
      <c r="K204">
        <v>100</v>
      </c>
      <c r="L204">
        <v>1.7210000000000001</v>
      </c>
      <c r="M204">
        <v>70.834999999999994</v>
      </c>
      <c r="N204">
        <v>197.18100000000001</v>
      </c>
      <c r="O204">
        <v>1.4999999999999999E-2</v>
      </c>
    </row>
    <row r="205" spans="1:15" x14ac:dyDescent="0.25">
      <c r="A205">
        <v>100</v>
      </c>
      <c r="B205">
        <v>1.7210000000000001</v>
      </c>
      <c r="C205">
        <v>70.834999999999994</v>
      </c>
      <c r="D205">
        <f t="shared" si="14"/>
        <v>1.742</v>
      </c>
      <c r="E205">
        <f t="shared" si="15"/>
        <v>70.834999999999994</v>
      </c>
      <c r="F205">
        <f t="shared" si="18"/>
        <v>197.39785375739905</v>
      </c>
      <c r="G205">
        <f t="shared" si="16"/>
        <v>1.5416699999999998E-2</v>
      </c>
      <c r="H205">
        <f t="shared" si="17"/>
        <v>1.7419999999999998</v>
      </c>
      <c r="K205">
        <v>100.5</v>
      </c>
      <c r="L205">
        <v>1.73</v>
      </c>
      <c r="M205">
        <v>71.238</v>
      </c>
      <c r="N205">
        <v>198.30099999999999</v>
      </c>
      <c r="O205">
        <v>1.4999999999999999E-2</v>
      </c>
    </row>
    <row r="206" spans="1:15" x14ac:dyDescent="0.25">
      <c r="A206">
        <v>100.5</v>
      </c>
      <c r="B206">
        <v>1.73</v>
      </c>
      <c r="C206">
        <v>71.238</v>
      </c>
      <c r="D206">
        <f t="shared" si="14"/>
        <v>1.7509999999999999</v>
      </c>
      <c r="E206">
        <f t="shared" si="15"/>
        <v>71.238</v>
      </c>
      <c r="F206">
        <f t="shared" si="18"/>
        <v>198.53375276958221</v>
      </c>
      <c r="G206">
        <f t="shared" si="16"/>
        <v>1.5496349999999999E-2</v>
      </c>
      <c r="H206">
        <f t="shared" si="17"/>
        <v>1.7509999999999999</v>
      </c>
      <c r="K206">
        <v>101</v>
      </c>
      <c r="L206">
        <v>1.74</v>
      </c>
      <c r="M206">
        <v>71.576999999999998</v>
      </c>
      <c r="N206">
        <v>199.24700000000001</v>
      </c>
      <c r="O206">
        <v>1.4999999999999999E-2</v>
      </c>
    </row>
    <row r="207" spans="1:15" x14ac:dyDescent="0.25">
      <c r="A207">
        <v>101</v>
      </c>
      <c r="B207">
        <v>1.74</v>
      </c>
      <c r="C207">
        <v>71.576999999999998</v>
      </c>
      <c r="D207">
        <f t="shared" si="14"/>
        <v>1.7609999999999999</v>
      </c>
      <c r="E207">
        <f t="shared" si="15"/>
        <v>71.576999999999998</v>
      </c>
      <c r="F207">
        <f t="shared" si="18"/>
        <v>199.49299977428342</v>
      </c>
      <c r="G207">
        <f t="shared" si="16"/>
        <v>1.5584849999999997E-2</v>
      </c>
      <c r="H207">
        <f t="shared" si="17"/>
        <v>1.7609999999999997</v>
      </c>
      <c r="K207">
        <v>101.5</v>
      </c>
      <c r="L207">
        <v>1.7490000000000001</v>
      </c>
      <c r="M207">
        <v>71.896000000000001</v>
      </c>
      <c r="N207">
        <v>200.13399999999999</v>
      </c>
      <c r="O207">
        <v>1.4999999999999999E-2</v>
      </c>
    </row>
    <row r="208" spans="1:15" x14ac:dyDescent="0.25">
      <c r="A208">
        <v>101.5</v>
      </c>
      <c r="B208">
        <v>1.7490000000000001</v>
      </c>
      <c r="C208">
        <v>71.896000000000001</v>
      </c>
      <c r="D208">
        <f t="shared" si="14"/>
        <v>1.77</v>
      </c>
      <c r="E208">
        <f t="shared" si="15"/>
        <v>71.896000000000001</v>
      </c>
      <c r="F208">
        <f t="shared" si="18"/>
        <v>200.39531109355553</v>
      </c>
      <c r="G208">
        <f t="shared" si="16"/>
        <v>1.5664500000000001E-2</v>
      </c>
      <c r="H208">
        <f t="shared" si="17"/>
        <v>1.77</v>
      </c>
      <c r="K208">
        <v>102</v>
      </c>
      <c r="L208">
        <v>1.758</v>
      </c>
      <c r="M208">
        <v>72.191999999999993</v>
      </c>
      <c r="N208">
        <v>200.95699999999999</v>
      </c>
      <c r="O208">
        <v>1.6E-2</v>
      </c>
    </row>
    <row r="209" spans="1:15" x14ac:dyDescent="0.25">
      <c r="A209">
        <v>102</v>
      </c>
      <c r="B209">
        <v>1.758</v>
      </c>
      <c r="C209">
        <v>72.191999999999993</v>
      </c>
      <c r="D209">
        <f t="shared" ref="D209:D235" si="19">B209-$B$15</f>
        <v>1.7789999999999999</v>
      </c>
      <c r="E209">
        <f t="shared" si="15"/>
        <v>72.191999999999993</v>
      </c>
      <c r="F209">
        <f t="shared" si="18"/>
        <v>201.23374983665482</v>
      </c>
      <c r="G209">
        <f t="shared" si="16"/>
        <v>1.5744149999999998E-2</v>
      </c>
      <c r="H209">
        <f t="shared" si="17"/>
        <v>1.7789999999999999</v>
      </c>
      <c r="K209">
        <v>102.5</v>
      </c>
      <c r="L209">
        <v>1.7669999999999999</v>
      </c>
      <c r="M209">
        <v>72.465000000000003</v>
      </c>
      <c r="N209">
        <v>201.71799999999999</v>
      </c>
      <c r="O209">
        <v>1.6E-2</v>
      </c>
    </row>
    <row r="210" spans="1:15" x14ac:dyDescent="0.25">
      <c r="A210">
        <v>102.5</v>
      </c>
      <c r="B210">
        <v>1.7669999999999999</v>
      </c>
      <c r="C210">
        <v>72.465000000000003</v>
      </c>
      <c r="D210">
        <f t="shared" si="19"/>
        <v>1.7879999999999998</v>
      </c>
      <c r="E210">
        <f t="shared" si="15"/>
        <v>72.465000000000003</v>
      </c>
      <c r="F210">
        <f t="shared" si="18"/>
        <v>202.00830469809532</v>
      </c>
      <c r="G210">
        <f t="shared" si="16"/>
        <v>1.5823799999999996E-2</v>
      </c>
      <c r="H210">
        <f t="shared" si="17"/>
        <v>1.7879999999999994</v>
      </c>
      <c r="K210">
        <v>103</v>
      </c>
      <c r="L210">
        <v>1.776</v>
      </c>
      <c r="M210">
        <v>72.768000000000001</v>
      </c>
      <c r="N210">
        <v>202.56100000000001</v>
      </c>
      <c r="O210">
        <v>1.6E-2</v>
      </c>
    </row>
    <row r="211" spans="1:15" x14ac:dyDescent="0.25">
      <c r="A211">
        <v>103</v>
      </c>
      <c r="B211">
        <v>1.776</v>
      </c>
      <c r="C211">
        <v>72.768000000000001</v>
      </c>
      <c r="D211">
        <f t="shared" si="19"/>
        <v>1.7969999999999999</v>
      </c>
      <c r="E211">
        <f t="shared" si="15"/>
        <v>72.768000000000001</v>
      </c>
      <c r="F211">
        <f t="shared" si="18"/>
        <v>202.8667205180281</v>
      </c>
      <c r="G211">
        <f t="shared" si="16"/>
        <v>1.590345E-2</v>
      </c>
      <c r="H211">
        <f t="shared" si="17"/>
        <v>1.7969999999999999</v>
      </c>
      <c r="K211">
        <v>103.5</v>
      </c>
      <c r="L211">
        <v>1.7849999999999999</v>
      </c>
      <c r="M211">
        <v>73.082999999999998</v>
      </c>
      <c r="N211">
        <v>203.43899999999999</v>
      </c>
      <c r="O211">
        <v>1.6E-2</v>
      </c>
    </row>
    <row r="212" spans="1:15" x14ac:dyDescent="0.25">
      <c r="A212">
        <v>103.5</v>
      </c>
      <c r="B212">
        <v>1.7849999999999999</v>
      </c>
      <c r="C212">
        <v>73.082999999999998</v>
      </c>
      <c r="D212">
        <f t="shared" si="19"/>
        <v>1.8059999999999998</v>
      </c>
      <c r="E212">
        <f t="shared" si="15"/>
        <v>73.082999999999998</v>
      </c>
      <c r="F212">
        <f t="shared" si="18"/>
        <v>203.75883099896944</v>
      </c>
      <c r="G212">
        <f t="shared" si="16"/>
        <v>1.5983099999999997E-2</v>
      </c>
      <c r="H212">
        <f t="shared" si="17"/>
        <v>1.8059999999999996</v>
      </c>
      <c r="K212">
        <v>104</v>
      </c>
      <c r="L212">
        <v>1.794</v>
      </c>
      <c r="M212">
        <v>73.459999999999994</v>
      </c>
      <c r="N212">
        <v>204.48599999999999</v>
      </c>
      <c r="O212">
        <v>1.6E-2</v>
      </c>
    </row>
    <row r="213" spans="1:15" x14ac:dyDescent="0.25">
      <c r="A213">
        <v>104</v>
      </c>
      <c r="B213">
        <v>1.794</v>
      </c>
      <c r="C213">
        <v>73.459999999999994</v>
      </c>
      <c r="D213">
        <f t="shared" si="19"/>
        <v>1.8149999999999999</v>
      </c>
      <c r="E213">
        <f t="shared" si="15"/>
        <v>73.459999999999994</v>
      </c>
      <c r="F213">
        <f t="shared" si="18"/>
        <v>204.82405656697549</v>
      </c>
      <c r="G213">
        <f t="shared" si="16"/>
        <v>1.6062750000000001E-2</v>
      </c>
      <c r="H213">
        <f t="shared" si="17"/>
        <v>1.8150000000000002</v>
      </c>
      <c r="K213">
        <v>104.5</v>
      </c>
      <c r="L213">
        <v>1.804</v>
      </c>
      <c r="M213">
        <v>73.825000000000003</v>
      </c>
      <c r="N213">
        <v>205.50299999999999</v>
      </c>
      <c r="O213">
        <v>1.6E-2</v>
      </c>
    </row>
    <row r="214" spans="1:15" x14ac:dyDescent="0.25">
      <c r="A214">
        <v>104.5</v>
      </c>
      <c r="B214">
        <v>1.804</v>
      </c>
      <c r="C214">
        <v>73.825000000000003</v>
      </c>
      <c r="D214">
        <f t="shared" si="19"/>
        <v>1.825</v>
      </c>
      <c r="E214">
        <f t="shared" si="15"/>
        <v>73.825000000000003</v>
      </c>
      <c r="F214">
        <f t="shared" si="18"/>
        <v>205.8576904395282</v>
      </c>
      <c r="G214">
        <f t="shared" si="16"/>
        <v>1.6151249999999995E-2</v>
      </c>
      <c r="H214">
        <f t="shared" si="17"/>
        <v>1.8249999999999993</v>
      </c>
      <c r="K214">
        <v>105</v>
      </c>
      <c r="L214">
        <v>1.8129999999999999</v>
      </c>
      <c r="M214">
        <v>74.149000000000001</v>
      </c>
      <c r="N214">
        <v>206.405</v>
      </c>
      <c r="O214">
        <v>1.6E-2</v>
      </c>
    </row>
    <row r="215" spans="1:15" x14ac:dyDescent="0.25">
      <c r="A215">
        <v>105</v>
      </c>
      <c r="B215">
        <v>1.8129999999999999</v>
      </c>
      <c r="C215">
        <v>74.149000000000001</v>
      </c>
      <c r="D215">
        <f t="shared" si="19"/>
        <v>1.8339999999999999</v>
      </c>
      <c r="E215">
        <f t="shared" si="15"/>
        <v>74.149000000000001</v>
      </c>
      <c r="F215">
        <f t="shared" si="18"/>
        <v>206.77567901140804</v>
      </c>
      <c r="G215">
        <f t="shared" si="16"/>
        <v>1.6230899999999999E-2</v>
      </c>
      <c r="H215">
        <f t="shared" si="17"/>
        <v>1.8339999999999999</v>
      </c>
      <c r="K215">
        <v>105.5</v>
      </c>
      <c r="L215">
        <v>1.8220000000000001</v>
      </c>
      <c r="M215">
        <v>74.397000000000006</v>
      </c>
      <c r="N215">
        <v>207.09700000000001</v>
      </c>
      <c r="O215">
        <v>1.6E-2</v>
      </c>
    </row>
    <row r="216" spans="1:15" x14ac:dyDescent="0.25">
      <c r="A216">
        <v>105.5</v>
      </c>
      <c r="B216">
        <v>1.8220000000000001</v>
      </c>
      <c r="C216">
        <v>74.397000000000006</v>
      </c>
      <c r="D216">
        <f t="shared" si="19"/>
        <v>1.843</v>
      </c>
      <c r="E216">
        <f t="shared" si="15"/>
        <v>74.397000000000006</v>
      </c>
      <c r="F216">
        <f t="shared" si="18"/>
        <v>207.48196800293164</v>
      </c>
      <c r="G216">
        <f t="shared" si="16"/>
        <v>1.631055E-2</v>
      </c>
      <c r="H216">
        <f t="shared" si="17"/>
        <v>1.843</v>
      </c>
      <c r="K216">
        <v>106</v>
      </c>
      <c r="L216">
        <v>1.831</v>
      </c>
      <c r="M216">
        <v>74.849999999999994</v>
      </c>
      <c r="N216">
        <v>208.35599999999999</v>
      </c>
      <c r="O216">
        <v>1.6E-2</v>
      </c>
    </row>
    <row r="217" spans="1:15" x14ac:dyDescent="0.25">
      <c r="A217">
        <v>106</v>
      </c>
      <c r="B217">
        <v>1.831</v>
      </c>
      <c r="C217">
        <v>74.849999999999994</v>
      </c>
      <c r="D217">
        <f t="shared" si="19"/>
        <v>1.8519999999999999</v>
      </c>
      <c r="E217">
        <f t="shared" si="15"/>
        <v>74.849999999999994</v>
      </c>
      <c r="F217">
        <f t="shared" si="18"/>
        <v>208.76023607390286</v>
      </c>
      <c r="G217">
        <f t="shared" si="16"/>
        <v>1.6390199999999997E-2</v>
      </c>
      <c r="H217">
        <f t="shared" si="17"/>
        <v>1.8519999999999996</v>
      </c>
      <c r="K217">
        <v>106.5</v>
      </c>
      <c r="L217">
        <v>1.84</v>
      </c>
      <c r="M217">
        <v>75.072999999999993</v>
      </c>
      <c r="N217">
        <v>208.977</v>
      </c>
      <c r="O217">
        <v>1.6E-2</v>
      </c>
    </row>
    <row r="218" spans="1:15" x14ac:dyDescent="0.25">
      <c r="A218">
        <v>106.5</v>
      </c>
      <c r="B218">
        <v>1.84</v>
      </c>
      <c r="C218">
        <v>75.072999999999993</v>
      </c>
      <c r="D218">
        <f t="shared" si="19"/>
        <v>1.861</v>
      </c>
      <c r="E218">
        <f t="shared" si="15"/>
        <v>75.072999999999993</v>
      </c>
      <c r="F218">
        <f t="shared" si="18"/>
        <v>209.3972848249127</v>
      </c>
      <c r="G218">
        <f t="shared" si="16"/>
        <v>1.6469849999999998E-2</v>
      </c>
      <c r="H218">
        <f t="shared" si="17"/>
        <v>1.8609999999999995</v>
      </c>
      <c r="K218">
        <v>107</v>
      </c>
      <c r="L218">
        <v>1.85</v>
      </c>
      <c r="M218">
        <v>75.367000000000004</v>
      </c>
      <c r="N218">
        <v>209.797</v>
      </c>
      <c r="O218">
        <v>1.6E-2</v>
      </c>
    </row>
    <row r="219" spans="1:15" x14ac:dyDescent="0.25">
      <c r="A219">
        <v>107</v>
      </c>
      <c r="B219">
        <v>1.85</v>
      </c>
      <c r="C219">
        <v>75.367000000000004</v>
      </c>
      <c r="D219">
        <f t="shared" si="19"/>
        <v>1.871</v>
      </c>
      <c r="E219">
        <f t="shared" si="15"/>
        <v>75.367000000000004</v>
      </c>
      <c r="F219">
        <f t="shared" si="18"/>
        <v>210.23430700804997</v>
      </c>
      <c r="G219">
        <f t="shared" si="16"/>
        <v>1.6558349999999996E-2</v>
      </c>
      <c r="H219">
        <f t="shared" si="17"/>
        <v>1.8709999999999993</v>
      </c>
      <c r="K219">
        <v>107.5</v>
      </c>
      <c r="L219">
        <v>1.859</v>
      </c>
      <c r="M219">
        <v>75.778999999999996</v>
      </c>
      <c r="N219">
        <v>210.94399999999999</v>
      </c>
      <c r="O219">
        <v>1.6E-2</v>
      </c>
    </row>
    <row r="220" spans="1:15" x14ac:dyDescent="0.25">
      <c r="A220">
        <v>107.5</v>
      </c>
      <c r="B220">
        <v>1.859</v>
      </c>
      <c r="C220">
        <v>75.778999999999996</v>
      </c>
      <c r="D220">
        <f t="shared" si="19"/>
        <v>1.88</v>
      </c>
      <c r="E220">
        <f t="shared" si="15"/>
        <v>75.778999999999996</v>
      </c>
      <c r="F220">
        <f t="shared" si="18"/>
        <v>211.39907392623076</v>
      </c>
      <c r="G220">
        <f t="shared" si="16"/>
        <v>1.6637999999999997E-2</v>
      </c>
      <c r="H220">
        <f t="shared" si="17"/>
        <v>1.8799999999999997</v>
      </c>
      <c r="K220">
        <v>108</v>
      </c>
      <c r="L220">
        <v>1.8680000000000001</v>
      </c>
      <c r="M220">
        <v>76.099999999999994</v>
      </c>
      <c r="N220">
        <v>211.83699999999999</v>
      </c>
      <c r="O220">
        <v>1.7000000000000001E-2</v>
      </c>
    </row>
    <row r="221" spans="1:15" x14ac:dyDescent="0.25">
      <c r="A221">
        <v>108</v>
      </c>
      <c r="B221">
        <v>1.8680000000000001</v>
      </c>
      <c r="C221">
        <v>76.099999999999994</v>
      </c>
      <c r="D221">
        <f t="shared" si="19"/>
        <v>1.889</v>
      </c>
      <c r="E221">
        <f t="shared" si="15"/>
        <v>76.099999999999994</v>
      </c>
      <c r="F221">
        <f t="shared" si="18"/>
        <v>212.31025872280924</v>
      </c>
      <c r="G221">
        <f t="shared" si="16"/>
        <v>1.6717650000000001E-2</v>
      </c>
      <c r="H221">
        <f t="shared" si="17"/>
        <v>1.8890000000000002</v>
      </c>
      <c r="K221">
        <v>108.5</v>
      </c>
      <c r="L221">
        <v>1.877</v>
      </c>
      <c r="M221">
        <v>76.322999999999993</v>
      </c>
      <c r="N221">
        <v>212.45599999999999</v>
      </c>
      <c r="O221">
        <v>1.7000000000000001E-2</v>
      </c>
    </row>
    <row r="222" spans="1:15" x14ac:dyDescent="0.25">
      <c r="A222">
        <v>108.5</v>
      </c>
      <c r="B222">
        <v>1.877</v>
      </c>
      <c r="C222">
        <v>76.322999999999993</v>
      </c>
      <c r="D222">
        <f t="shared" si="19"/>
        <v>1.8979999999999999</v>
      </c>
      <c r="E222">
        <f t="shared" si="15"/>
        <v>76.322999999999993</v>
      </c>
      <c r="F222">
        <f t="shared" si="18"/>
        <v>212.94827606019891</v>
      </c>
      <c r="G222">
        <f t="shared" si="16"/>
        <v>1.6797300000000001E-2</v>
      </c>
      <c r="H222">
        <f t="shared" si="17"/>
        <v>1.8980000000000001</v>
      </c>
      <c r="K222">
        <v>109</v>
      </c>
      <c r="L222">
        <v>1.8859999999999999</v>
      </c>
      <c r="M222">
        <v>76.802999999999997</v>
      </c>
      <c r="N222">
        <v>213.792</v>
      </c>
      <c r="O222">
        <v>1.7000000000000001E-2</v>
      </c>
    </row>
    <row r="223" spans="1:15" x14ac:dyDescent="0.25">
      <c r="A223">
        <v>109</v>
      </c>
      <c r="B223">
        <v>1.8859999999999999</v>
      </c>
      <c r="C223">
        <v>76.802999999999997</v>
      </c>
      <c r="D223">
        <f t="shared" si="19"/>
        <v>1.9069999999999998</v>
      </c>
      <c r="E223">
        <f t="shared" si="15"/>
        <v>76.802999999999997</v>
      </c>
      <c r="F223">
        <f t="shared" si="18"/>
        <v>214.30362340858477</v>
      </c>
      <c r="G223">
        <f t="shared" si="16"/>
        <v>1.6876949999999998E-2</v>
      </c>
      <c r="H223">
        <f t="shared" si="17"/>
        <v>1.9069999999999996</v>
      </c>
      <c r="K223">
        <v>109.5</v>
      </c>
      <c r="L223">
        <v>1.895</v>
      </c>
      <c r="M223">
        <v>77.100999999999999</v>
      </c>
      <c r="N223">
        <v>214.624</v>
      </c>
      <c r="O223">
        <v>1.7000000000000001E-2</v>
      </c>
    </row>
    <row r="224" spans="1:15" x14ac:dyDescent="0.25">
      <c r="A224">
        <v>109.5</v>
      </c>
      <c r="B224">
        <v>1.895</v>
      </c>
      <c r="C224">
        <v>77.100999999999999</v>
      </c>
      <c r="D224">
        <f t="shared" si="19"/>
        <v>1.9159999999999999</v>
      </c>
      <c r="E224">
        <f t="shared" si="15"/>
        <v>77.100999999999999</v>
      </c>
      <c r="F224">
        <f t="shared" si="18"/>
        <v>215.15142915377831</v>
      </c>
      <c r="G224">
        <f t="shared" si="16"/>
        <v>1.6956599999999999E-2</v>
      </c>
      <c r="H224">
        <f t="shared" si="17"/>
        <v>1.9159999999999999</v>
      </c>
      <c r="K224">
        <v>110</v>
      </c>
      <c r="L224">
        <v>1.905</v>
      </c>
      <c r="M224">
        <v>77.495999999999995</v>
      </c>
      <c r="N224">
        <v>215.72200000000001</v>
      </c>
      <c r="O224">
        <v>1.7000000000000001E-2</v>
      </c>
    </row>
    <row r="225" spans="1:15" x14ac:dyDescent="0.25">
      <c r="A225">
        <v>110</v>
      </c>
      <c r="B225">
        <v>1.905</v>
      </c>
      <c r="C225">
        <v>77.495999999999995</v>
      </c>
      <c r="D225">
        <f t="shared" si="19"/>
        <v>1.9259999999999999</v>
      </c>
      <c r="E225">
        <f t="shared" si="15"/>
        <v>77.495999999999995</v>
      </c>
      <c r="F225">
        <f t="shared" si="18"/>
        <v>216.27203482793641</v>
      </c>
      <c r="G225">
        <f t="shared" si="16"/>
        <v>1.7045099999999997E-2</v>
      </c>
      <c r="H225">
        <f t="shared" si="17"/>
        <v>1.9259999999999997</v>
      </c>
      <c r="K225">
        <v>110.5</v>
      </c>
      <c r="L225">
        <v>1.9139999999999999</v>
      </c>
      <c r="M225">
        <v>77.807000000000002</v>
      </c>
      <c r="N225">
        <v>216.58699999999999</v>
      </c>
      <c r="O225">
        <v>1.7000000000000001E-2</v>
      </c>
    </row>
    <row r="226" spans="1:15" x14ac:dyDescent="0.25">
      <c r="A226">
        <v>110.5</v>
      </c>
      <c r="B226">
        <v>1.9139999999999999</v>
      </c>
      <c r="C226">
        <v>77.807000000000002</v>
      </c>
      <c r="D226">
        <f t="shared" si="19"/>
        <v>1.9349999999999998</v>
      </c>
      <c r="E226">
        <f t="shared" si="15"/>
        <v>77.807000000000002</v>
      </c>
      <c r="F226">
        <f t="shared" si="18"/>
        <v>217.15668088047255</v>
      </c>
      <c r="G226">
        <f t="shared" si="16"/>
        <v>1.7124749999999998E-2</v>
      </c>
      <c r="H226">
        <f t="shared" si="17"/>
        <v>1.9349999999999996</v>
      </c>
      <c r="K226">
        <v>111</v>
      </c>
      <c r="L226">
        <v>1.923</v>
      </c>
      <c r="M226">
        <v>78.153999999999996</v>
      </c>
      <c r="N226">
        <v>217.554</v>
      </c>
      <c r="O226">
        <v>1.7000000000000001E-2</v>
      </c>
    </row>
    <row r="227" spans="1:15" x14ac:dyDescent="0.25">
      <c r="A227">
        <v>111</v>
      </c>
      <c r="B227">
        <v>1.923</v>
      </c>
      <c r="C227">
        <v>78.153999999999996</v>
      </c>
      <c r="D227">
        <f t="shared" si="19"/>
        <v>1.944</v>
      </c>
      <c r="E227">
        <f t="shared" si="15"/>
        <v>78.153999999999996</v>
      </c>
      <c r="F227">
        <f t="shared" si="18"/>
        <v>218.14207528755213</v>
      </c>
      <c r="G227">
        <f t="shared" si="16"/>
        <v>1.7204399999999998E-2</v>
      </c>
      <c r="H227">
        <f t="shared" si="17"/>
        <v>1.9439999999999997</v>
      </c>
      <c r="K227">
        <v>111.5</v>
      </c>
      <c r="L227">
        <v>1.9319999999999999</v>
      </c>
      <c r="M227">
        <v>78.528000000000006</v>
      </c>
      <c r="N227">
        <v>218.596</v>
      </c>
      <c r="O227">
        <v>1.7000000000000001E-2</v>
      </c>
    </row>
    <row r="228" spans="1:15" x14ac:dyDescent="0.25">
      <c r="A228">
        <v>111.5</v>
      </c>
      <c r="B228">
        <v>1.9319999999999999</v>
      </c>
      <c r="C228">
        <v>78.528000000000006</v>
      </c>
      <c r="D228">
        <f t="shared" si="19"/>
        <v>1.9529999999999998</v>
      </c>
      <c r="E228">
        <f t="shared" si="15"/>
        <v>78.528000000000006</v>
      </c>
      <c r="F228">
        <f t="shared" si="18"/>
        <v>219.20312059686137</v>
      </c>
      <c r="G228">
        <f t="shared" si="16"/>
        <v>1.7284049999999999E-2</v>
      </c>
      <c r="H228">
        <f t="shared" si="17"/>
        <v>1.9529999999999998</v>
      </c>
      <c r="K228">
        <v>112</v>
      </c>
      <c r="L228">
        <v>1.9410000000000001</v>
      </c>
      <c r="M228">
        <v>78.933000000000007</v>
      </c>
      <c r="N228">
        <v>219.72200000000001</v>
      </c>
      <c r="O228">
        <v>1.7000000000000001E-2</v>
      </c>
    </row>
    <row r="229" spans="1:15" x14ac:dyDescent="0.25">
      <c r="A229">
        <v>112</v>
      </c>
      <c r="B229">
        <v>1.9410000000000001</v>
      </c>
      <c r="C229">
        <v>78.933000000000007</v>
      </c>
      <c r="D229">
        <f t="shared" si="19"/>
        <v>1.962</v>
      </c>
      <c r="E229">
        <f t="shared" si="15"/>
        <v>78.933000000000007</v>
      </c>
      <c r="F229">
        <f t="shared" si="18"/>
        <v>220.35100287161038</v>
      </c>
      <c r="G229">
        <f t="shared" si="16"/>
        <v>1.7363699999999999E-2</v>
      </c>
      <c r="H229">
        <f t="shared" si="17"/>
        <v>1.962</v>
      </c>
      <c r="K229">
        <v>112.5</v>
      </c>
      <c r="L229">
        <v>1.95</v>
      </c>
      <c r="M229">
        <v>79.231999999999999</v>
      </c>
      <c r="N229">
        <v>220.554</v>
      </c>
      <c r="O229">
        <v>1.7000000000000001E-2</v>
      </c>
    </row>
    <row r="230" spans="1:15" x14ac:dyDescent="0.25">
      <c r="A230">
        <v>112.5</v>
      </c>
      <c r="B230">
        <v>1.95</v>
      </c>
      <c r="C230">
        <v>79.231999999999999</v>
      </c>
      <c r="D230">
        <f t="shared" si="19"/>
        <v>1.9709999999999999</v>
      </c>
      <c r="E230">
        <f t="shared" si="15"/>
        <v>79.231999999999999</v>
      </c>
      <c r="F230">
        <f t="shared" si="18"/>
        <v>221.20326220835591</v>
      </c>
      <c r="G230">
        <f t="shared" si="16"/>
        <v>1.7443349999999996E-2</v>
      </c>
      <c r="H230">
        <f t="shared" si="17"/>
        <v>1.9709999999999994</v>
      </c>
      <c r="K230">
        <v>113</v>
      </c>
      <c r="L230">
        <v>1.96</v>
      </c>
      <c r="M230">
        <v>79.543000000000006</v>
      </c>
      <c r="N230">
        <v>221.42</v>
      </c>
      <c r="O230">
        <v>1.7000000000000001E-2</v>
      </c>
    </row>
    <row r="231" spans="1:15" x14ac:dyDescent="0.25">
      <c r="A231">
        <v>113</v>
      </c>
      <c r="B231">
        <v>1.96</v>
      </c>
      <c r="C231">
        <v>79.543000000000006</v>
      </c>
      <c r="D231">
        <f t="shared" si="19"/>
        <v>1.9809999999999999</v>
      </c>
      <c r="E231">
        <f t="shared" si="15"/>
        <v>79.543000000000006</v>
      </c>
      <c r="F231">
        <f t="shared" si="18"/>
        <v>222.09127594270402</v>
      </c>
      <c r="G231">
        <f t="shared" si="16"/>
        <v>1.7531849999999998E-2</v>
      </c>
      <c r="H231">
        <f t="shared" si="17"/>
        <v>1.9809999999999997</v>
      </c>
      <c r="K231">
        <v>113.5</v>
      </c>
      <c r="L231">
        <v>1.9690000000000001</v>
      </c>
      <c r="M231">
        <v>79.549000000000007</v>
      </c>
      <c r="N231">
        <v>221.43700000000001</v>
      </c>
      <c r="O231">
        <v>1.7000000000000001E-2</v>
      </c>
    </row>
    <row r="232" spans="1:15" x14ac:dyDescent="0.25">
      <c r="A232">
        <v>113.5</v>
      </c>
      <c r="B232">
        <v>1.9690000000000001</v>
      </c>
      <c r="C232">
        <v>79.549000000000007</v>
      </c>
      <c r="D232">
        <f t="shared" si="19"/>
        <v>1.99</v>
      </c>
      <c r="E232">
        <f t="shared" si="15"/>
        <v>79.549000000000007</v>
      </c>
      <c r="F232">
        <f t="shared" si="18"/>
        <v>222.12594747977116</v>
      </c>
      <c r="G232">
        <f t="shared" si="16"/>
        <v>1.7611499999999999E-2</v>
      </c>
      <c r="H232">
        <f t="shared" si="17"/>
        <v>1.9899999999999998</v>
      </c>
      <c r="K232">
        <v>114</v>
      </c>
      <c r="L232">
        <v>1.978</v>
      </c>
      <c r="M232">
        <v>79.888000000000005</v>
      </c>
      <c r="N232">
        <v>222.38</v>
      </c>
      <c r="O232">
        <v>1.7999999999999999E-2</v>
      </c>
    </row>
    <row r="233" spans="1:15" x14ac:dyDescent="0.25">
      <c r="A233">
        <v>114</v>
      </c>
      <c r="B233">
        <v>1.978</v>
      </c>
      <c r="C233">
        <v>79.888000000000005</v>
      </c>
      <c r="D233">
        <f t="shared" si="19"/>
        <v>1.9989999999999999</v>
      </c>
      <c r="E233">
        <f t="shared" si="15"/>
        <v>79.888000000000005</v>
      </c>
      <c r="F233">
        <f t="shared" si="18"/>
        <v>223.09067306346304</v>
      </c>
      <c r="G233">
        <f t="shared" si="16"/>
        <v>1.7691149999999999E-2</v>
      </c>
      <c r="H233">
        <f t="shared" si="17"/>
        <v>1.9989999999999999</v>
      </c>
      <c r="K233">
        <v>114.5</v>
      </c>
      <c r="L233">
        <v>1.9870000000000001</v>
      </c>
      <c r="M233">
        <v>73.989000000000004</v>
      </c>
      <c r="N233">
        <v>205.96100000000001</v>
      </c>
      <c r="O233">
        <v>1.7999999999999999E-2</v>
      </c>
    </row>
    <row r="234" spans="1:15" x14ac:dyDescent="0.25">
      <c r="A234">
        <v>114.5</v>
      </c>
      <c r="B234">
        <v>1.9870000000000001</v>
      </c>
      <c r="C234">
        <v>73.989000000000004</v>
      </c>
      <c r="D234">
        <f t="shared" si="19"/>
        <v>2.008</v>
      </c>
      <c r="E234">
        <f t="shared" si="15"/>
        <v>73.989000000000004</v>
      </c>
      <c r="F234">
        <f t="shared" si="18"/>
        <v>206.63437886667157</v>
      </c>
      <c r="G234">
        <f t="shared" si="16"/>
        <v>1.77708E-2</v>
      </c>
      <c r="H234">
        <f t="shared" si="17"/>
        <v>2.008</v>
      </c>
      <c r="K234">
        <v>114.98</v>
      </c>
      <c r="L234">
        <v>1.996</v>
      </c>
      <c r="M234">
        <v>32.094999999999999</v>
      </c>
      <c r="N234">
        <v>89.343000000000004</v>
      </c>
      <c r="O234">
        <v>1.7999999999999999E-2</v>
      </c>
    </row>
    <row r="235" spans="1:15" x14ac:dyDescent="0.25">
      <c r="A235">
        <v>114.98</v>
      </c>
      <c r="B235">
        <v>1.996</v>
      </c>
      <c r="C235">
        <v>32.094999999999999</v>
      </c>
      <c r="D235">
        <f t="shared" si="19"/>
        <v>2.0169999999999999</v>
      </c>
      <c r="E235">
        <f t="shared" si="15"/>
        <v>32.094999999999999</v>
      </c>
      <c r="F235">
        <f t="shared" si="18"/>
        <v>89.641397373828497</v>
      </c>
      <c r="G235">
        <f t="shared" si="16"/>
        <v>1.785045E-2</v>
      </c>
      <c r="H235">
        <f t="shared" si="17"/>
        <v>2.0169999999999999</v>
      </c>
    </row>
    <row r="236" spans="1:15" x14ac:dyDescent="0.25">
      <c r="D236" s="3"/>
      <c r="H236">
        <f t="shared" si="17"/>
        <v>0</v>
      </c>
    </row>
    <row r="237" spans="1:15" x14ac:dyDescent="0.25">
      <c r="D237" s="3"/>
      <c r="H237">
        <f t="shared" si="17"/>
        <v>0</v>
      </c>
    </row>
    <row r="238" spans="1:15" x14ac:dyDescent="0.25">
      <c r="D238" s="3"/>
      <c r="H238">
        <f t="shared" si="17"/>
        <v>0</v>
      </c>
    </row>
    <row r="239" spans="1:15" x14ac:dyDescent="0.25">
      <c r="D239" s="3"/>
      <c r="H239">
        <f t="shared" si="17"/>
        <v>0</v>
      </c>
    </row>
    <row r="240" spans="1:15" x14ac:dyDescent="0.25">
      <c r="D240" s="3"/>
      <c r="H240">
        <f t="shared" si="17"/>
        <v>0</v>
      </c>
    </row>
    <row r="241" spans="4:8" x14ac:dyDescent="0.25">
      <c r="D241" s="3"/>
      <c r="H241">
        <f t="shared" si="17"/>
        <v>0</v>
      </c>
    </row>
    <row r="242" spans="4:8" x14ac:dyDescent="0.25">
      <c r="D242" s="3"/>
    </row>
    <row r="243" spans="4:8" x14ac:dyDescent="0.25">
      <c r="D243" s="3"/>
    </row>
    <row r="244" spans="4:8" x14ac:dyDescent="0.25">
      <c r="D244" s="3"/>
    </row>
    <row r="245" spans="4:8" x14ac:dyDescent="0.25">
      <c r="D245" s="3"/>
    </row>
    <row r="246" spans="4:8" x14ac:dyDescent="0.25">
      <c r="D246" s="3"/>
    </row>
    <row r="247" spans="4:8" x14ac:dyDescent="0.25">
      <c r="D247" s="3"/>
    </row>
    <row r="248" spans="4:8" x14ac:dyDescent="0.25">
      <c r="D248" s="3"/>
    </row>
    <row r="249" spans="4:8" x14ac:dyDescent="0.25">
      <c r="D249" s="3"/>
    </row>
    <row r="250" spans="4:8" x14ac:dyDescent="0.25">
      <c r="D250" s="3"/>
    </row>
    <row r="251" spans="4:8" x14ac:dyDescent="0.25">
      <c r="D251" s="3"/>
    </row>
    <row r="252" spans="4:8" x14ac:dyDescent="0.25">
      <c r="D252" s="3"/>
    </row>
    <row r="253" spans="4:8" x14ac:dyDescent="0.25">
      <c r="D253" s="3"/>
    </row>
    <row r="254" spans="4:8" x14ac:dyDescent="0.25">
      <c r="D254" s="3"/>
    </row>
    <row r="255" spans="4:8" x14ac:dyDescent="0.25">
      <c r="D255" s="3"/>
    </row>
    <row r="256" spans="4:8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6"/>
  <sheetViews>
    <sheetView zoomScaleNormal="100" workbookViewId="0">
      <selection activeCell="I10" sqref="I10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2" max="12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54.32</v>
      </c>
      <c r="B3">
        <v>5.14</v>
      </c>
      <c r="C3">
        <v>2.34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H5" t="s">
        <v>41</v>
      </c>
      <c r="K5" t="s">
        <v>27</v>
      </c>
      <c r="L5" t="s">
        <v>28</v>
      </c>
      <c r="M5" t="s">
        <v>26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H6" t="s">
        <v>42</v>
      </c>
      <c r="K6">
        <v>1</v>
      </c>
      <c r="L6">
        <v>-0.10100000000000001</v>
      </c>
      <c r="M6">
        <v>-5.1999999999999998E-2</v>
      </c>
      <c r="N6">
        <v>-0.112</v>
      </c>
      <c r="O6">
        <v>-1E-3</v>
      </c>
    </row>
    <row r="7" spans="1:15" x14ac:dyDescent="0.25">
      <c r="A7">
        <v>1</v>
      </c>
      <c r="B7">
        <v>-0.10100000000000001</v>
      </c>
      <c r="C7">
        <v>-5.1999999999999998E-2</v>
      </c>
      <c r="D7">
        <v>0</v>
      </c>
      <c r="E7">
        <f>ABS(C7)</f>
        <v>5.1999999999999998E-2</v>
      </c>
      <c r="F7">
        <f>(3*E7*$E$3/(2*$B$3*$C$3^2))*(1+6*(D7/$E$3)^2-4*($C$3/$E$3)*(D7/$E$3))</f>
        <v>0.11085614198454667</v>
      </c>
      <c r="G7">
        <f>6*D7*$C$3/$E$3^2</f>
        <v>0</v>
      </c>
      <c r="H7">
        <f>(G7*$E$3^2)/(6*$C$3)</f>
        <v>0</v>
      </c>
      <c r="I7" t="s">
        <v>14</v>
      </c>
      <c r="K7">
        <v>1.5</v>
      </c>
      <c r="L7">
        <v>-9.1999999999999998E-2</v>
      </c>
      <c r="M7">
        <v>-4.7E-2</v>
      </c>
      <c r="N7">
        <v>-0.10100000000000001</v>
      </c>
      <c r="O7">
        <v>-1E-3</v>
      </c>
    </row>
    <row r="8" spans="1:15" x14ac:dyDescent="0.25">
      <c r="A8">
        <v>1.5</v>
      </c>
      <c r="B8">
        <v>-9.1999999999999998E-2</v>
      </c>
      <c r="C8">
        <v>-4.7E-2</v>
      </c>
      <c r="D8">
        <v>0</v>
      </c>
      <c r="E8">
        <f t="shared" ref="E8:E71" si="0">ABS(C8)</f>
        <v>4.7E-2</v>
      </c>
      <c r="F8">
        <f>(3*E8*$E$3/(2*$B$3*$C$3^2))*(1+6*(D8/$E$3)^2-4*($C$3/$E$3)*(D8/$E$3))</f>
        <v>0.10019689756295566</v>
      </c>
      <c r="G8">
        <f t="shared" ref="G8:G71" si="1">6*D8*$C$3/$E$3^2</f>
        <v>0</v>
      </c>
      <c r="H8">
        <f t="shared" ref="H8:H71" si="2">(G8*$E$3^2)/(6*$C$3)</f>
        <v>0</v>
      </c>
      <c r="I8">
        <f>MAX(F7:F986)</f>
        <v>231.40835069766894</v>
      </c>
      <c r="K8">
        <v>2</v>
      </c>
      <c r="L8">
        <v>-8.3000000000000004E-2</v>
      </c>
      <c r="M8">
        <v>-5.7000000000000002E-2</v>
      </c>
      <c r="N8">
        <v>-0.122</v>
      </c>
      <c r="O8">
        <v>-1E-3</v>
      </c>
    </row>
    <row r="9" spans="1:15" x14ac:dyDescent="0.25">
      <c r="A9">
        <v>2</v>
      </c>
      <c r="B9">
        <v>-8.3000000000000004E-2</v>
      </c>
      <c r="C9">
        <v>-5.7000000000000002E-2</v>
      </c>
      <c r="D9">
        <v>0</v>
      </c>
      <c r="E9">
        <f t="shared" si="0"/>
        <v>5.7000000000000002E-2</v>
      </c>
      <c r="F9">
        <f t="shared" ref="F9:F72" si="3">(3*E9*$E$3/(2*$B$3*$C$3^2))*(1+6*(D9/$E$3)^2-4*($C$3/$E$3)*(D9/$E$3))</f>
        <v>0.12151538640613771</v>
      </c>
      <c r="G9">
        <f t="shared" si="1"/>
        <v>0</v>
      </c>
      <c r="H9">
        <f t="shared" si="2"/>
        <v>0</v>
      </c>
      <c r="I9" t="s">
        <v>15</v>
      </c>
      <c r="K9">
        <v>2.5</v>
      </c>
      <c r="L9">
        <v>-7.3999999999999996E-2</v>
      </c>
      <c r="M9">
        <v>-6.4000000000000001E-2</v>
      </c>
      <c r="N9">
        <v>-0.13500000000000001</v>
      </c>
      <c r="O9">
        <v>-1E-3</v>
      </c>
    </row>
    <row r="10" spans="1:15" x14ac:dyDescent="0.25">
      <c r="A10">
        <v>2.5</v>
      </c>
      <c r="B10">
        <v>-7.3999999999999996E-2</v>
      </c>
      <c r="C10">
        <v>-6.4000000000000001E-2</v>
      </c>
      <c r="D10">
        <v>0</v>
      </c>
      <c r="E10">
        <f t="shared" si="0"/>
        <v>6.4000000000000001E-2</v>
      </c>
      <c r="F10">
        <f t="shared" si="3"/>
        <v>0.13643832859636512</v>
      </c>
      <c r="G10">
        <f t="shared" si="1"/>
        <v>0</v>
      </c>
      <c r="H10">
        <f t="shared" si="2"/>
        <v>0</v>
      </c>
      <c r="I10">
        <f>SLOPE(F43:F69, G43:G69)</f>
        <v>14124.085201442302</v>
      </c>
      <c r="J10" t="s">
        <v>7</v>
      </c>
      <c r="K10">
        <v>3</v>
      </c>
      <c r="L10">
        <v>-6.4000000000000001E-2</v>
      </c>
      <c r="M10">
        <v>-7.9000000000000001E-2</v>
      </c>
      <c r="N10">
        <v>-0.16700000000000001</v>
      </c>
      <c r="O10">
        <v>-1E-3</v>
      </c>
    </row>
    <row r="11" spans="1:15" x14ac:dyDescent="0.25">
      <c r="A11">
        <v>3</v>
      </c>
      <c r="B11">
        <v>-6.4000000000000001E-2</v>
      </c>
      <c r="C11">
        <v>-7.9000000000000001E-2</v>
      </c>
      <c r="D11">
        <v>0</v>
      </c>
      <c r="E11">
        <f t="shared" si="0"/>
        <v>7.9000000000000001E-2</v>
      </c>
      <c r="F11">
        <f t="shared" si="3"/>
        <v>0.16841606186113822</v>
      </c>
      <c r="G11">
        <f t="shared" si="1"/>
        <v>0</v>
      </c>
      <c r="H11">
        <f t="shared" si="2"/>
        <v>0</v>
      </c>
      <c r="I11" t="s">
        <v>20</v>
      </c>
      <c r="K11">
        <v>3.5</v>
      </c>
      <c r="L11">
        <v>-5.5E-2</v>
      </c>
      <c r="M11">
        <v>-0.184</v>
      </c>
      <c r="N11">
        <v>-0.39200000000000002</v>
      </c>
      <c r="O11">
        <v>0</v>
      </c>
    </row>
    <row r="12" spans="1:15" x14ac:dyDescent="0.25">
      <c r="A12">
        <v>3.5</v>
      </c>
      <c r="B12">
        <v>-5.5E-2</v>
      </c>
      <c r="C12">
        <v>-0.184</v>
      </c>
      <c r="D12">
        <v>0</v>
      </c>
      <c r="E12">
        <f t="shared" si="0"/>
        <v>0.184</v>
      </c>
      <c r="F12">
        <f t="shared" si="3"/>
        <v>0.39226019471454981</v>
      </c>
      <c r="G12">
        <f t="shared" si="1"/>
        <v>0</v>
      </c>
      <c r="H12">
        <f t="shared" si="2"/>
        <v>0</v>
      </c>
      <c r="I12">
        <f>SLOPE(E64:E159, D64:D159)*$E$3^3/(4*$B$3*$C$3^3)</f>
        <v>13112.747856177215</v>
      </c>
      <c r="J12" t="s">
        <v>16</v>
      </c>
      <c r="K12">
        <v>4</v>
      </c>
      <c r="L12">
        <v>-4.5999999999999999E-2</v>
      </c>
      <c r="M12">
        <v>-8.6999999999999994E-2</v>
      </c>
      <c r="N12">
        <v>-0.186</v>
      </c>
      <c r="O12">
        <v>0</v>
      </c>
    </row>
    <row r="13" spans="1:15" x14ac:dyDescent="0.25">
      <c r="A13">
        <v>4</v>
      </c>
      <c r="B13">
        <v>-4.5999999999999999E-2</v>
      </c>
      <c r="C13">
        <v>-8.6999999999999994E-2</v>
      </c>
      <c r="D13">
        <v>0</v>
      </c>
      <c r="E13">
        <f t="shared" si="0"/>
        <v>8.6999999999999994E-2</v>
      </c>
      <c r="F13">
        <f t="shared" si="3"/>
        <v>0.18547085293568388</v>
      </c>
      <c r="G13">
        <f t="shared" si="1"/>
        <v>0</v>
      </c>
      <c r="H13">
        <f t="shared" si="2"/>
        <v>0</v>
      </c>
      <c r="K13">
        <v>4.5</v>
      </c>
      <c r="L13">
        <v>-3.6999999999999998E-2</v>
      </c>
      <c r="M13">
        <v>-7.5999999999999998E-2</v>
      </c>
      <c r="N13">
        <v>-0.16200000000000001</v>
      </c>
      <c r="O13">
        <v>0</v>
      </c>
    </row>
    <row r="14" spans="1:15" x14ac:dyDescent="0.25">
      <c r="A14">
        <v>4.5</v>
      </c>
      <c r="B14">
        <v>-3.6999999999999998E-2</v>
      </c>
      <c r="C14">
        <v>-7.5999999999999998E-2</v>
      </c>
      <c r="D14">
        <v>0</v>
      </c>
      <c r="E14">
        <f t="shared" si="0"/>
        <v>7.5999999999999998E-2</v>
      </c>
      <c r="F14">
        <f t="shared" si="3"/>
        <v>0.16202051520818359</v>
      </c>
      <c r="G14">
        <f t="shared" si="1"/>
        <v>0</v>
      </c>
      <c r="H14">
        <f t="shared" si="2"/>
        <v>0</v>
      </c>
      <c r="I14" t="s">
        <v>54</v>
      </c>
      <c r="J14" t="s">
        <v>55</v>
      </c>
      <c r="K14">
        <v>5</v>
      </c>
      <c r="L14">
        <v>-2.8000000000000001E-2</v>
      </c>
      <c r="M14">
        <v>-0.08</v>
      </c>
      <c r="N14">
        <v>-0.17</v>
      </c>
      <c r="O14">
        <v>0</v>
      </c>
    </row>
    <row r="15" spans="1:15" x14ac:dyDescent="0.25">
      <c r="A15">
        <v>5</v>
      </c>
      <c r="B15">
        <v>-2.8000000000000001E-2</v>
      </c>
      <c r="C15">
        <v>-0.08</v>
      </c>
      <c r="D15">
        <v>0</v>
      </c>
      <c r="E15">
        <f t="shared" si="0"/>
        <v>0.08</v>
      </c>
      <c r="F15">
        <f t="shared" si="3"/>
        <v>0.17054791074545642</v>
      </c>
      <c r="G15">
        <f t="shared" si="1"/>
        <v>0</v>
      </c>
      <c r="H15">
        <f t="shared" si="2"/>
        <v>0</v>
      </c>
      <c r="I15">
        <f>MAX(F:F)</f>
        <v>231.40835069766894</v>
      </c>
      <c r="J15">
        <f>G248*100</f>
        <v>1.8497699999999999</v>
      </c>
      <c r="K15">
        <v>5.5</v>
      </c>
      <c r="L15">
        <v>-1.9E-2</v>
      </c>
      <c r="M15">
        <v>-3.9E-2</v>
      </c>
      <c r="N15">
        <v>-8.3000000000000004E-2</v>
      </c>
      <c r="O15">
        <v>0</v>
      </c>
    </row>
    <row r="16" spans="1:15" x14ac:dyDescent="0.25">
      <c r="A16">
        <v>5.5</v>
      </c>
      <c r="B16">
        <v>-1.9E-2</v>
      </c>
      <c r="C16">
        <v>-3.9E-2</v>
      </c>
      <c r="D16">
        <v>0</v>
      </c>
      <c r="E16">
        <f t="shared" si="0"/>
        <v>3.9E-2</v>
      </c>
      <c r="F16">
        <f t="shared" si="3"/>
        <v>8.314210648841E-2</v>
      </c>
      <c r="G16">
        <f t="shared" si="1"/>
        <v>0</v>
      </c>
      <c r="H16">
        <f t="shared" si="2"/>
        <v>0</v>
      </c>
      <c r="K16">
        <v>6</v>
      </c>
      <c r="L16">
        <v>-8.9999999999999993E-3</v>
      </c>
      <c r="M16">
        <v>-0.105</v>
      </c>
      <c r="N16">
        <v>-0.223</v>
      </c>
      <c r="O16">
        <v>0</v>
      </c>
    </row>
    <row r="17" spans="1:15" x14ac:dyDescent="0.25">
      <c r="A17">
        <v>6</v>
      </c>
      <c r="B17">
        <v>-8.9999999999999993E-3</v>
      </c>
      <c r="C17">
        <v>-0.105</v>
      </c>
      <c r="D17">
        <v>0</v>
      </c>
      <c r="E17">
        <f t="shared" si="0"/>
        <v>0.105</v>
      </c>
      <c r="F17">
        <f t="shared" si="3"/>
        <v>0.22384413285341154</v>
      </c>
      <c r="G17">
        <f t="shared" si="1"/>
        <v>0</v>
      </c>
      <c r="H17">
        <f t="shared" si="2"/>
        <v>0</v>
      </c>
      <c r="K17">
        <v>6.5</v>
      </c>
      <c r="L17">
        <v>0</v>
      </c>
      <c r="M17">
        <v>-5.1999999999999998E-2</v>
      </c>
      <c r="N17">
        <v>-0.111</v>
      </c>
      <c r="O17">
        <v>0</v>
      </c>
    </row>
    <row r="18" spans="1:15" x14ac:dyDescent="0.25">
      <c r="A18">
        <v>6.5</v>
      </c>
      <c r="B18">
        <v>0</v>
      </c>
      <c r="C18">
        <v>-5.1999999999999998E-2</v>
      </c>
      <c r="D18">
        <v>0</v>
      </c>
      <c r="E18">
        <f t="shared" si="0"/>
        <v>5.1999999999999998E-2</v>
      </c>
      <c r="F18">
        <f t="shared" si="3"/>
        <v>0.11085614198454667</v>
      </c>
      <c r="G18">
        <f t="shared" si="1"/>
        <v>0</v>
      </c>
      <c r="H18">
        <f t="shared" si="2"/>
        <v>0</v>
      </c>
      <c r="K18">
        <v>7</v>
      </c>
      <c r="L18">
        <v>8.9999999999999993E-3</v>
      </c>
      <c r="M18">
        <v>0.22900000000000001</v>
      </c>
      <c r="N18">
        <v>0.48699999999999999</v>
      </c>
      <c r="O18">
        <v>0</v>
      </c>
    </row>
    <row r="19" spans="1:15" x14ac:dyDescent="0.25">
      <c r="A19">
        <v>7</v>
      </c>
      <c r="B19">
        <v>8.9999999999999993E-3</v>
      </c>
      <c r="C19">
        <v>0.22900000000000001</v>
      </c>
      <c r="D19">
        <f>B19</f>
        <v>8.9999999999999993E-3</v>
      </c>
      <c r="E19">
        <f t="shared" si="0"/>
        <v>0.22900000000000001</v>
      </c>
      <c r="F19">
        <f t="shared" si="3"/>
        <v>0.48816783941539177</v>
      </c>
      <c r="G19">
        <f t="shared" si="1"/>
        <v>7.8974999999999982E-5</v>
      </c>
      <c r="H19">
        <f t="shared" si="2"/>
        <v>8.9999999999999993E-3</v>
      </c>
      <c r="K19">
        <v>7.5</v>
      </c>
      <c r="L19">
        <v>1.7999999999999999E-2</v>
      </c>
      <c r="M19">
        <v>0.61499999999999999</v>
      </c>
      <c r="N19">
        <v>1.31</v>
      </c>
      <c r="O19">
        <v>0</v>
      </c>
    </row>
    <row r="20" spans="1:15" x14ac:dyDescent="0.25">
      <c r="A20">
        <v>7.5</v>
      </c>
      <c r="B20">
        <v>1.7999999999999999E-2</v>
      </c>
      <c r="C20">
        <v>0.61499999999999999</v>
      </c>
      <c r="D20">
        <f t="shared" ref="D20:D83" si="4">B20</f>
        <v>1.7999999999999999E-2</v>
      </c>
      <c r="E20">
        <f t="shared" si="0"/>
        <v>0.61499999999999999</v>
      </c>
      <c r="F20">
        <f t="shared" si="3"/>
        <v>1.3109505993586548</v>
      </c>
      <c r="G20">
        <f t="shared" si="1"/>
        <v>1.5794999999999996E-4</v>
      </c>
      <c r="H20">
        <f t="shared" si="2"/>
        <v>1.7999999999999999E-2</v>
      </c>
      <c r="K20">
        <v>8</v>
      </c>
      <c r="L20">
        <v>2.7E-2</v>
      </c>
      <c r="M20">
        <v>1.1020000000000001</v>
      </c>
      <c r="N20">
        <v>2.35</v>
      </c>
      <c r="O20">
        <v>0</v>
      </c>
    </row>
    <row r="21" spans="1:15" x14ac:dyDescent="0.25">
      <c r="A21">
        <v>8</v>
      </c>
      <c r="B21">
        <v>2.7E-2</v>
      </c>
      <c r="C21">
        <v>1.1020000000000001</v>
      </c>
      <c r="D21">
        <f t="shared" si="4"/>
        <v>2.7E-2</v>
      </c>
      <c r="E21">
        <f t="shared" si="0"/>
        <v>1.1020000000000001</v>
      </c>
      <c r="F21">
        <f t="shared" si="3"/>
        <v>2.3489328213751537</v>
      </c>
      <c r="G21">
        <f t="shared" si="1"/>
        <v>2.3692499999999997E-4</v>
      </c>
      <c r="H21">
        <f t="shared" si="2"/>
        <v>2.7E-2</v>
      </c>
      <c r="K21">
        <v>8.5</v>
      </c>
      <c r="L21">
        <v>3.5999999999999997E-2</v>
      </c>
      <c r="M21">
        <v>1.5249999999999999</v>
      </c>
      <c r="N21">
        <v>3.2519999999999998</v>
      </c>
      <c r="O21">
        <v>0</v>
      </c>
    </row>
    <row r="22" spans="1:15" x14ac:dyDescent="0.25">
      <c r="A22">
        <v>8.5</v>
      </c>
      <c r="B22">
        <v>3.5999999999999997E-2</v>
      </c>
      <c r="C22">
        <v>1.5249999999999999</v>
      </c>
      <c r="D22">
        <f t="shared" si="4"/>
        <v>3.5999999999999997E-2</v>
      </c>
      <c r="E22">
        <f t="shared" si="0"/>
        <v>1.5249999999999999</v>
      </c>
      <c r="F22">
        <f t="shared" si="3"/>
        <v>3.2504006735363369</v>
      </c>
      <c r="G22">
        <f t="shared" si="1"/>
        <v>3.1589999999999993E-4</v>
      </c>
      <c r="H22">
        <f t="shared" si="2"/>
        <v>3.5999999999999997E-2</v>
      </c>
      <c r="K22">
        <v>9</v>
      </c>
      <c r="L22">
        <v>4.5999999999999999E-2</v>
      </c>
      <c r="M22">
        <v>2.077</v>
      </c>
      <c r="N22">
        <v>4.4279999999999999</v>
      </c>
      <c r="O22">
        <v>0</v>
      </c>
    </row>
    <row r="23" spans="1:15" x14ac:dyDescent="0.25">
      <c r="A23">
        <v>9</v>
      </c>
      <c r="B23">
        <v>4.5999999999999999E-2</v>
      </c>
      <c r="C23">
        <v>2.077</v>
      </c>
      <c r="D23">
        <f t="shared" si="4"/>
        <v>4.5999999999999999E-2</v>
      </c>
      <c r="E23">
        <f t="shared" si="0"/>
        <v>2.077</v>
      </c>
      <c r="F23">
        <f t="shared" si="3"/>
        <v>4.4266937332489977</v>
      </c>
      <c r="G23">
        <f t="shared" si="1"/>
        <v>4.0364999999999997E-4</v>
      </c>
      <c r="H23">
        <f t="shared" si="2"/>
        <v>4.5999999999999999E-2</v>
      </c>
      <c r="K23">
        <v>9.5</v>
      </c>
      <c r="L23">
        <v>5.5E-2</v>
      </c>
      <c r="M23">
        <v>2.5550000000000002</v>
      </c>
      <c r="N23">
        <v>5.4480000000000004</v>
      </c>
      <c r="O23">
        <v>0</v>
      </c>
    </row>
    <row r="24" spans="1:15" x14ac:dyDescent="0.25">
      <c r="A24">
        <v>9.5</v>
      </c>
      <c r="B24">
        <v>5.5E-2</v>
      </c>
      <c r="C24">
        <v>2.5550000000000002</v>
      </c>
      <c r="D24">
        <f t="shared" si="4"/>
        <v>5.5E-2</v>
      </c>
      <c r="E24">
        <f t="shared" si="0"/>
        <v>2.5550000000000002</v>
      </c>
      <c r="F24">
        <f t="shared" si="3"/>
        <v>5.4451831557316694</v>
      </c>
      <c r="G24">
        <f t="shared" si="1"/>
        <v>4.8262499999999998E-4</v>
      </c>
      <c r="H24">
        <f t="shared" si="2"/>
        <v>5.5E-2</v>
      </c>
      <c r="K24">
        <v>10</v>
      </c>
      <c r="L24">
        <v>6.4000000000000001E-2</v>
      </c>
      <c r="M24">
        <v>3.0630000000000002</v>
      </c>
      <c r="N24">
        <v>6.53</v>
      </c>
      <c r="O24">
        <v>1E-3</v>
      </c>
    </row>
    <row r="25" spans="1:15" x14ac:dyDescent="0.25">
      <c r="A25">
        <v>10</v>
      </c>
      <c r="B25">
        <v>6.4000000000000001E-2</v>
      </c>
      <c r="C25">
        <v>3.0630000000000002</v>
      </c>
      <c r="D25">
        <f t="shared" si="4"/>
        <v>6.4000000000000001E-2</v>
      </c>
      <c r="E25">
        <f t="shared" si="0"/>
        <v>3.0630000000000002</v>
      </c>
      <c r="F25">
        <f t="shared" si="3"/>
        <v>6.5275086541979093</v>
      </c>
      <c r="G25">
        <f t="shared" si="1"/>
        <v>5.6159999999999999E-4</v>
      </c>
      <c r="H25">
        <f t="shared" si="2"/>
        <v>6.4000000000000001E-2</v>
      </c>
      <c r="K25">
        <v>10.5</v>
      </c>
      <c r="L25">
        <v>7.2999999999999995E-2</v>
      </c>
      <c r="M25">
        <v>3.5449999999999999</v>
      </c>
      <c r="N25">
        <v>7.5570000000000004</v>
      </c>
      <c r="O25">
        <v>1E-3</v>
      </c>
    </row>
    <row r="26" spans="1:15" x14ac:dyDescent="0.25">
      <c r="A26">
        <v>10.5</v>
      </c>
      <c r="B26">
        <v>7.2999999999999995E-2</v>
      </c>
      <c r="C26">
        <v>3.5449999999999999</v>
      </c>
      <c r="D26">
        <f t="shared" si="4"/>
        <v>7.2999999999999995E-2</v>
      </c>
      <c r="E26">
        <f t="shared" si="0"/>
        <v>3.5449999999999999</v>
      </c>
      <c r="F26">
        <f t="shared" si="3"/>
        <v>7.5543279306819748</v>
      </c>
      <c r="G26">
        <f t="shared" si="1"/>
        <v>6.4057499999999989E-4</v>
      </c>
      <c r="H26">
        <f t="shared" si="2"/>
        <v>7.2999999999999995E-2</v>
      </c>
      <c r="K26">
        <v>11</v>
      </c>
      <c r="L26">
        <v>8.2000000000000003E-2</v>
      </c>
      <c r="M26">
        <v>4.09</v>
      </c>
      <c r="N26">
        <v>8.718</v>
      </c>
      <c r="O26">
        <v>1E-3</v>
      </c>
    </row>
    <row r="27" spans="1:15" x14ac:dyDescent="0.25">
      <c r="A27">
        <v>11</v>
      </c>
      <c r="B27">
        <v>8.2000000000000003E-2</v>
      </c>
      <c r="C27">
        <v>4.09</v>
      </c>
      <c r="D27">
        <f t="shared" si="4"/>
        <v>8.2000000000000003E-2</v>
      </c>
      <c r="E27">
        <f t="shared" si="0"/>
        <v>4.09</v>
      </c>
      <c r="F27">
        <f t="shared" si="3"/>
        <v>8.7152991631000845</v>
      </c>
      <c r="G27">
        <f t="shared" si="1"/>
        <v>7.195499999999999E-4</v>
      </c>
      <c r="H27">
        <f t="shared" si="2"/>
        <v>8.199999999999999E-2</v>
      </c>
      <c r="K27">
        <v>11.5</v>
      </c>
      <c r="L27">
        <v>9.0999999999999998E-2</v>
      </c>
      <c r="M27">
        <v>4.55</v>
      </c>
      <c r="N27">
        <v>9.6999999999999993</v>
      </c>
      <c r="O27">
        <v>1E-3</v>
      </c>
    </row>
    <row r="28" spans="1:15" x14ac:dyDescent="0.25">
      <c r="A28">
        <v>11.5</v>
      </c>
      <c r="B28">
        <v>9.0999999999999998E-2</v>
      </c>
      <c r="C28">
        <v>4.55</v>
      </c>
      <c r="D28">
        <f t="shared" si="4"/>
        <v>9.0999999999999998E-2</v>
      </c>
      <c r="E28">
        <f t="shared" si="0"/>
        <v>4.55</v>
      </c>
      <c r="F28">
        <f t="shared" si="3"/>
        <v>9.69504989392453</v>
      </c>
      <c r="G28">
        <f t="shared" si="1"/>
        <v>7.9852500000000002E-4</v>
      </c>
      <c r="H28">
        <f t="shared" si="2"/>
        <v>9.1000000000000011E-2</v>
      </c>
      <c r="K28">
        <v>12</v>
      </c>
      <c r="L28">
        <v>0.10100000000000001</v>
      </c>
      <c r="M28">
        <v>5.0209999999999999</v>
      </c>
      <c r="N28">
        <v>10.702999999999999</v>
      </c>
      <c r="O28">
        <v>1E-3</v>
      </c>
    </row>
    <row r="29" spans="1:15" x14ac:dyDescent="0.25">
      <c r="A29">
        <v>12</v>
      </c>
      <c r="B29">
        <v>0.10100000000000001</v>
      </c>
      <c r="C29">
        <v>5.0209999999999999</v>
      </c>
      <c r="D29">
        <f t="shared" si="4"/>
        <v>0.10100000000000001</v>
      </c>
      <c r="E29">
        <f t="shared" si="0"/>
        <v>5.0209999999999999</v>
      </c>
      <c r="F29">
        <f t="shared" si="3"/>
        <v>10.698098250580824</v>
      </c>
      <c r="G29">
        <f t="shared" si="1"/>
        <v>8.8627500000000017E-4</v>
      </c>
      <c r="H29">
        <f t="shared" si="2"/>
        <v>0.10100000000000002</v>
      </c>
      <c r="K29">
        <v>12.5</v>
      </c>
      <c r="L29">
        <v>0.11</v>
      </c>
      <c r="M29">
        <v>5.6639999999999997</v>
      </c>
      <c r="N29">
        <v>12.074999999999999</v>
      </c>
      <c r="O29">
        <v>1E-3</v>
      </c>
    </row>
    <row r="30" spans="1:15" x14ac:dyDescent="0.25">
      <c r="A30">
        <v>12.5</v>
      </c>
      <c r="B30">
        <v>0.11</v>
      </c>
      <c r="C30">
        <v>5.6639999999999997</v>
      </c>
      <c r="D30">
        <f t="shared" si="4"/>
        <v>0.11</v>
      </c>
      <c r="E30">
        <f t="shared" si="0"/>
        <v>5.6639999999999997</v>
      </c>
      <c r="F30">
        <f t="shared" si="3"/>
        <v>12.067569845764996</v>
      </c>
      <c r="G30">
        <f t="shared" si="1"/>
        <v>9.6524999999999996E-4</v>
      </c>
      <c r="H30">
        <f t="shared" si="2"/>
        <v>0.11</v>
      </c>
      <c r="K30">
        <v>13</v>
      </c>
      <c r="L30">
        <v>0.11899999999999999</v>
      </c>
      <c r="M30">
        <v>6.109</v>
      </c>
      <c r="N30">
        <v>13.023</v>
      </c>
      <c r="O30">
        <v>1E-3</v>
      </c>
    </row>
    <row r="31" spans="1:15" x14ac:dyDescent="0.25">
      <c r="A31">
        <v>13</v>
      </c>
      <c r="B31">
        <v>0.11899999999999999</v>
      </c>
      <c r="C31">
        <v>6.109</v>
      </c>
      <c r="D31">
        <f t="shared" si="4"/>
        <v>0.11899999999999999</v>
      </c>
      <c r="E31">
        <f t="shared" si="0"/>
        <v>6.109</v>
      </c>
      <c r="F31">
        <f t="shared" si="3"/>
        <v>13.015090144076211</v>
      </c>
      <c r="G31">
        <f t="shared" si="1"/>
        <v>1.044225E-3</v>
      </c>
      <c r="H31">
        <f t="shared" si="2"/>
        <v>0.11900000000000001</v>
      </c>
      <c r="K31">
        <v>13.5</v>
      </c>
      <c r="L31">
        <v>0.128</v>
      </c>
      <c r="M31">
        <v>6.6369999999999996</v>
      </c>
      <c r="N31">
        <v>14.148</v>
      </c>
      <c r="O31">
        <v>1E-3</v>
      </c>
    </row>
    <row r="32" spans="1:15" x14ac:dyDescent="0.25">
      <c r="A32">
        <v>13.5</v>
      </c>
      <c r="B32">
        <v>0.128</v>
      </c>
      <c r="C32">
        <v>6.6369999999999996</v>
      </c>
      <c r="D32">
        <f t="shared" si="4"/>
        <v>0.128</v>
      </c>
      <c r="E32">
        <f t="shared" si="0"/>
        <v>6.6369999999999996</v>
      </c>
      <c r="F32">
        <f t="shared" si="3"/>
        <v>14.139355532872687</v>
      </c>
      <c r="G32">
        <f t="shared" si="1"/>
        <v>1.1232E-3</v>
      </c>
      <c r="H32">
        <f t="shared" si="2"/>
        <v>0.128</v>
      </c>
      <c r="K32">
        <v>14</v>
      </c>
      <c r="L32">
        <v>0.13700000000000001</v>
      </c>
      <c r="M32">
        <v>7.21</v>
      </c>
      <c r="N32">
        <v>15.37</v>
      </c>
      <c r="O32">
        <v>1E-3</v>
      </c>
    </row>
    <row r="33" spans="1:15" x14ac:dyDescent="0.25">
      <c r="A33">
        <v>14</v>
      </c>
      <c r="B33">
        <v>0.13700000000000001</v>
      </c>
      <c r="C33">
        <v>7.21</v>
      </c>
      <c r="D33">
        <f t="shared" si="4"/>
        <v>0.13700000000000001</v>
      </c>
      <c r="E33">
        <f t="shared" si="0"/>
        <v>7.21</v>
      </c>
      <c r="F33">
        <f t="shared" si="3"/>
        <v>15.359393506766704</v>
      </c>
      <c r="G33">
        <f t="shared" si="1"/>
        <v>1.202175E-3</v>
      </c>
      <c r="H33">
        <f t="shared" si="2"/>
        <v>0.13700000000000001</v>
      </c>
      <c r="K33">
        <v>14.5</v>
      </c>
      <c r="L33">
        <v>0.14599999999999999</v>
      </c>
      <c r="M33">
        <v>7.7249999999999996</v>
      </c>
      <c r="N33">
        <v>16.468</v>
      </c>
      <c r="O33">
        <v>1E-3</v>
      </c>
    </row>
    <row r="34" spans="1:15" x14ac:dyDescent="0.25">
      <c r="A34">
        <v>14.5</v>
      </c>
      <c r="B34">
        <v>0.14599999999999999</v>
      </c>
      <c r="C34">
        <v>7.7249999999999996</v>
      </c>
      <c r="D34">
        <f t="shared" si="4"/>
        <v>0.14599999999999999</v>
      </c>
      <c r="E34">
        <f t="shared" si="0"/>
        <v>7.7249999999999996</v>
      </c>
      <c r="F34">
        <f t="shared" si="3"/>
        <v>16.455783269793578</v>
      </c>
      <c r="G34">
        <f t="shared" si="1"/>
        <v>1.2811499999999998E-3</v>
      </c>
      <c r="H34">
        <f t="shared" si="2"/>
        <v>0.14599999999999999</v>
      </c>
      <c r="K34">
        <v>15</v>
      </c>
      <c r="L34">
        <v>0.156</v>
      </c>
      <c r="M34">
        <v>8.2479999999999993</v>
      </c>
      <c r="N34">
        <v>17.584</v>
      </c>
      <c r="O34">
        <v>1E-3</v>
      </c>
    </row>
    <row r="35" spans="1:15" x14ac:dyDescent="0.25">
      <c r="A35">
        <v>15</v>
      </c>
      <c r="B35">
        <v>0.156</v>
      </c>
      <c r="C35">
        <v>8.2479999999999993</v>
      </c>
      <c r="D35">
        <f t="shared" si="4"/>
        <v>0.156</v>
      </c>
      <c r="E35">
        <f t="shared" si="0"/>
        <v>8.2479999999999993</v>
      </c>
      <c r="F35">
        <f t="shared" si="3"/>
        <v>17.56904757451025</v>
      </c>
      <c r="G35">
        <f t="shared" si="1"/>
        <v>1.3688999999999999E-3</v>
      </c>
      <c r="H35">
        <f t="shared" si="2"/>
        <v>0.156</v>
      </c>
      <c r="K35">
        <v>15.5</v>
      </c>
      <c r="L35">
        <v>0.16500000000000001</v>
      </c>
      <c r="M35">
        <v>8.7240000000000002</v>
      </c>
      <c r="N35">
        <v>18.597000000000001</v>
      </c>
      <c r="O35">
        <v>1E-3</v>
      </c>
    </row>
    <row r="36" spans="1:15" x14ac:dyDescent="0.25">
      <c r="A36">
        <v>15.5</v>
      </c>
      <c r="B36">
        <v>0.16500000000000001</v>
      </c>
      <c r="C36">
        <v>8.7240000000000002</v>
      </c>
      <c r="D36">
        <f t="shared" si="4"/>
        <v>0.16500000000000001</v>
      </c>
      <c r="E36">
        <f t="shared" si="0"/>
        <v>8.7240000000000002</v>
      </c>
      <c r="F36">
        <f t="shared" si="3"/>
        <v>18.582196471353072</v>
      </c>
      <c r="G36">
        <f t="shared" si="1"/>
        <v>1.4478749999999999E-3</v>
      </c>
      <c r="H36">
        <f t="shared" si="2"/>
        <v>0.16499999999999998</v>
      </c>
      <c r="K36">
        <v>16</v>
      </c>
      <c r="L36">
        <v>0.17399999999999999</v>
      </c>
      <c r="M36">
        <v>9.282</v>
      </c>
      <c r="N36">
        <v>19.789000000000001</v>
      </c>
      <c r="O36">
        <v>2E-3</v>
      </c>
    </row>
    <row r="37" spans="1:15" x14ac:dyDescent="0.25">
      <c r="A37">
        <v>16</v>
      </c>
      <c r="B37">
        <v>0.17399999999999999</v>
      </c>
      <c r="C37">
        <v>9.282</v>
      </c>
      <c r="D37">
        <f t="shared" si="4"/>
        <v>0.17399999999999999</v>
      </c>
      <c r="E37">
        <f t="shared" si="0"/>
        <v>9.282</v>
      </c>
      <c r="F37">
        <f t="shared" si="3"/>
        <v>19.769925931191594</v>
      </c>
      <c r="G37">
        <f t="shared" si="1"/>
        <v>1.52685E-3</v>
      </c>
      <c r="H37">
        <f t="shared" si="2"/>
        <v>0.17399999999999999</v>
      </c>
      <c r="K37">
        <v>16.5</v>
      </c>
      <c r="L37">
        <v>0.183</v>
      </c>
      <c r="M37">
        <v>9.8640000000000008</v>
      </c>
      <c r="N37">
        <v>21.029</v>
      </c>
      <c r="O37">
        <v>2E-3</v>
      </c>
    </row>
    <row r="38" spans="1:15" x14ac:dyDescent="0.25">
      <c r="A38">
        <v>16.5</v>
      </c>
      <c r="B38">
        <v>0.183</v>
      </c>
      <c r="C38">
        <v>9.8640000000000008</v>
      </c>
      <c r="D38">
        <f t="shared" si="4"/>
        <v>0.183</v>
      </c>
      <c r="E38">
        <f t="shared" si="0"/>
        <v>9.8640000000000008</v>
      </c>
      <c r="F38">
        <f t="shared" si="3"/>
        <v>21.008686117890395</v>
      </c>
      <c r="G38">
        <f t="shared" si="1"/>
        <v>1.6058249999999995E-3</v>
      </c>
      <c r="H38">
        <f t="shared" si="2"/>
        <v>0.18299999999999997</v>
      </c>
      <c r="I38" t="s">
        <v>43</v>
      </c>
      <c r="J38" t="s">
        <v>44</v>
      </c>
      <c r="K38">
        <v>17</v>
      </c>
      <c r="L38">
        <v>0.192</v>
      </c>
      <c r="M38">
        <v>10.358000000000001</v>
      </c>
      <c r="N38">
        <v>22.082000000000001</v>
      </c>
      <c r="O38">
        <v>2E-3</v>
      </c>
    </row>
    <row r="39" spans="1:15" x14ac:dyDescent="0.25">
      <c r="A39">
        <v>17</v>
      </c>
      <c r="B39">
        <v>0.192</v>
      </c>
      <c r="C39">
        <v>10.358000000000001</v>
      </c>
      <c r="D39">
        <f t="shared" si="4"/>
        <v>0.192</v>
      </c>
      <c r="E39">
        <f t="shared" si="0"/>
        <v>10.358000000000001</v>
      </c>
      <c r="F39">
        <f t="shared" si="3"/>
        <v>22.05994116165299</v>
      </c>
      <c r="G39" s="6">
        <f t="shared" si="1"/>
        <v>1.6848000000000002E-3</v>
      </c>
      <c r="H39" s="6">
        <f t="shared" si="2"/>
        <v>0.19200000000000003</v>
      </c>
      <c r="I39">
        <f>AVERAGE(H39,'S3'!H43,'S2'!H34,'S1'!H35)</f>
        <v>0.22399999999999998</v>
      </c>
      <c r="J39">
        <f>AVERAGE(G39,'S3'!G43,'S2'!G34,'S1'!G35)</f>
        <v>2.0092781249999997E-3</v>
      </c>
      <c r="K39">
        <v>17.5</v>
      </c>
      <c r="L39">
        <v>0.20100000000000001</v>
      </c>
      <c r="M39">
        <v>10.871</v>
      </c>
      <c r="N39">
        <v>23.175999999999998</v>
      </c>
      <c r="O39">
        <v>2E-3</v>
      </c>
    </row>
    <row r="40" spans="1:15" x14ac:dyDescent="0.25">
      <c r="A40">
        <v>17.5</v>
      </c>
      <c r="B40">
        <v>0.20100000000000001</v>
      </c>
      <c r="C40">
        <v>10.871</v>
      </c>
      <c r="D40">
        <f t="shared" si="4"/>
        <v>0.20100000000000001</v>
      </c>
      <c r="E40">
        <f t="shared" si="0"/>
        <v>10.871</v>
      </c>
      <c r="F40">
        <f t="shared" si="3"/>
        <v>23.151589659842728</v>
      </c>
      <c r="G40">
        <f t="shared" si="1"/>
        <v>1.763775E-3</v>
      </c>
      <c r="H40">
        <f t="shared" si="2"/>
        <v>0.20100000000000001</v>
      </c>
      <c r="I40">
        <f>STDEV(H39,'S3'!H43,'S2'!H34,'S1'!H35)</f>
        <v>3.1379398762032884E-2</v>
      </c>
      <c r="J40">
        <f>STDEV(G39,'S3'!G43,'S2'!G34,'S1'!G35)</f>
        <v>2.8802412232148612E-4</v>
      </c>
      <c r="K40">
        <v>18</v>
      </c>
      <c r="L40">
        <v>0.21099999999999999</v>
      </c>
      <c r="M40">
        <v>11.427</v>
      </c>
      <c r="N40">
        <v>24.36</v>
      </c>
      <c r="O40">
        <v>2E-3</v>
      </c>
    </row>
    <row r="41" spans="1:15" x14ac:dyDescent="0.25">
      <c r="A41">
        <v>18</v>
      </c>
      <c r="B41">
        <v>0.21099999999999999</v>
      </c>
      <c r="C41">
        <v>11.427</v>
      </c>
      <c r="D41">
        <f t="shared" si="4"/>
        <v>0.21099999999999999</v>
      </c>
      <c r="E41">
        <f t="shared" si="0"/>
        <v>11.427</v>
      </c>
      <c r="F41">
        <f t="shared" si="3"/>
        <v>24.334634748308062</v>
      </c>
      <c r="G41">
        <f t="shared" si="1"/>
        <v>1.8515249999999999E-3</v>
      </c>
      <c r="H41">
        <f t="shared" si="2"/>
        <v>0.21100000000000002</v>
      </c>
      <c r="K41">
        <v>18.5</v>
      </c>
      <c r="L41">
        <v>0.22</v>
      </c>
      <c r="M41">
        <v>11.874000000000001</v>
      </c>
      <c r="N41">
        <v>25.312999999999999</v>
      </c>
      <c r="O41">
        <v>2E-3</v>
      </c>
    </row>
    <row r="42" spans="1:15" x14ac:dyDescent="0.25">
      <c r="A42">
        <v>18.5</v>
      </c>
      <c r="B42">
        <v>0.22</v>
      </c>
      <c r="C42">
        <v>11.874000000000001</v>
      </c>
      <c r="D42">
        <f t="shared" si="4"/>
        <v>0.22</v>
      </c>
      <c r="E42">
        <f t="shared" si="0"/>
        <v>11.874000000000001</v>
      </c>
      <c r="F42">
        <f t="shared" si="3"/>
        <v>25.285589496721649</v>
      </c>
      <c r="G42">
        <f t="shared" si="1"/>
        <v>1.9304999999999999E-3</v>
      </c>
      <c r="H42">
        <f t="shared" si="2"/>
        <v>0.22</v>
      </c>
      <c r="K42">
        <v>19</v>
      </c>
      <c r="L42">
        <v>0.22900000000000001</v>
      </c>
      <c r="M42">
        <v>12.484</v>
      </c>
      <c r="N42">
        <v>26.614000000000001</v>
      </c>
      <c r="O42">
        <v>2E-3</v>
      </c>
    </row>
    <row r="43" spans="1:15" x14ac:dyDescent="0.25">
      <c r="A43">
        <v>19</v>
      </c>
      <c r="B43">
        <v>0.22900000000000001</v>
      </c>
      <c r="C43">
        <v>12.484</v>
      </c>
      <c r="D43">
        <f t="shared" si="4"/>
        <v>0.22900000000000001</v>
      </c>
      <c r="E43">
        <f t="shared" si="0"/>
        <v>12.484</v>
      </c>
      <c r="F43">
        <f t="shared" si="3"/>
        <v>26.583581767948679</v>
      </c>
      <c r="G43">
        <f t="shared" si="1"/>
        <v>2.0094750000000001E-3</v>
      </c>
      <c r="H43">
        <f t="shared" si="2"/>
        <v>0.22900000000000001</v>
      </c>
      <c r="K43">
        <v>19.5</v>
      </c>
      <c r="L43">
        <v>0.23799999999999999</v>
      </c>
      <c r="M43">
        <v>12.994999999999999</v>
      </c>
      <c r="N43">
        <v>27.704000000000001</v>
      </c>
      <c r="O43">
        <v>2E-3</v>
      </c>
    </row>
    <row r="44" spans="1:15" x14ac:dyDescent="0.25">
      <c r="A44">
        <v>19.5</v>
      </c>
      <c r="B44">
        <v>0.23799999999999999</v>
      </c>
      <c r="C44">
        <v>12.994999999999999</v>
      </c>
      <c r="D44">
        <f t="shared" si="4"/>
        <v>0.23799999999999999</v>
      </c>
      <c r="E44">
        <f t="shared" si="0"/>
        <v>12.994999999999999</v>
      </c>
      <c r="F44">
        <f t="shared" si="3"/>
        <v>27.670689453626323</v>
      </c>
      <c r="G44">
        <f t="shared" si="1"/>
        <v>2.0884499999999999E-3</v>
      </c>
      <c r="H44">
        <f t="shared" si="2"/>
        <v>0.23800000000000002</v>
      </c>
      <c r="K44">
        <v>20</v>
      </c>
      <c r="L44">
        <v>0.247</v>
      </c>
      <c r="M44">
        <v>13.542999999999999</v>
      </c>
      <c r="N44">
        <v>28.872</v>
      </c>
      <c r="O44">
        <v>2E-3</v>
      </c>
    </row>
    <row r="45" spans="1:15" x14ac:dyDescent="0.25">
      <c r="A45">
        <v>20</v>
      </c>
      <c r="B45">
        <v>0.247</v>
      </c>
      <c r="C45">
        <v>13.542999999999999</v>
      </c>
      <c r="D45">
        <f t="shared" si="4"/>
        <v>0.247</v>
      </c>
      <c r="E45">
        <f t="shared" si="0"/>
        <v>13.542999999999999</v>
      </c>
      <c r="F45">
        <f t="shared" si="3"/>
        <v>28.836516739013625</v>
      </c>
      <c r="G45">
        <f t="shared" si="1"/>
        <v>2.1674249999999997E-3</v>
      </c>
      <c r="H45">
        <f t="shared" si="2"/>
        <v>0.247</v>
      </c>
      <c r="K45">
        <v>20.5</v>
      </c>
      <c r="L45">
        <v>0.25600000000000001</v>
      </c>
      <c r="M45">
        <v>14.031000000000001</v>
      </c>
      <c r="N45">
        <v>29.911000000000001</v>
      </c>
      <c r="O45">
        <v>2E-3</v>
      </c>
    </row>
    <row r="46" spans="1:15" x14ac:dyDescent="0.25">
      <c r="A46">
        <v>20.5</v>
      </c>
      <c r="B46">
        <v>0.25600000000000001</v>
      </c>
      <c r="C46">
        <v>14.031000000000001</v>
      </c>
      <c r="D46">
        <f t="shared" si="4"/>
        <v>0.25600000000000001</v>
      </c>
      <c r="E46">
        <f t="shared" si="0"/>
        <v>14.031000000000001</v>
      </c>
      <c r="F46">
        <f t="shared" si="3"/>
        <v>29.874526693220989</v>
      </c>
      <c r="G46">
        <f t="shared" si="1"/>
        <v>2.2464E-3</v>
      </c>
      <c r="H46">
        <f t="shared" si="2"/>
        <v>0.25600000000000001</v>
      </c>
      <c r="K46">
        <v>21</v>
      </c>
      <c r="L46">
        <v>0.26600000000000001</v>
      </c>
      <c r="M46">
        <v>14.627000000000001</v>
      </c>
      <c r="N46">
        <v>31.181999999999999</v>
      </c>
      <c r="O46">
        <v>2E-3</v>
      </c>
    </row>
    <row r="47" spans="1:15" x14ac:dyDescent="0.25">
      <c r="A47">
        <v>21</v>
      </c>
      <c r="B47">
        <v>0.26600000000000001</v>
      </c>
      <c r="C47">
        <v>14.627000000000001</v>
      </c>
      <c r="D47">
        <f t="shared" si="4"/>
        <v>0.26600000000000001</v>
      </c>
      <c r="E47">
        <f t="shared" si="0"/>
        <v>14.627000000000001</v>
      </c>
      <c r="F47">
        <f t="shared" si="3"/>
        <v>31.142304282084972</v>
      </c>
      <c r="G47">
        <f t="shared" si="1"/>
        <v>2.3341500000000001E-3</v>
      </c>
      <c r="H47">
        <f t="shared" si="2"/>
        <v>0.26600000000000001</v>
      </c>
      <c r="K47">
        <v>21.5</v>
      </c>
      <c r="L47">
        <v>0.27500000000000002</v>
      </c>
      <c r="M47">
        <v>15.106</v>
      </c>
      <c r="N47">
        <v>32.203000000000003</v>
      </c>
      <c r="O47">
        <v>2E-3</v>
      </c>
    </row>
    <row r="48" spans="1:15" x14ac:dyDescent="0.25">
      <c r="A48">
        <v>21.5</v>
      </c>
      <c r="B48">
        <v>0.27500000000000002</v>
      </c>
      <c r="C48">
        <v>15.106</v>
      </c>
      <c r="D48">
        <f t="shared" si="4"/>
        <v>0.27500000000000002</v>
      </c>
      <c r="E48">
        <f t="shared" si="0"/>
        <v>15.106</v>
      </c>
      <c r="F48">
        <f t="shared" si="3"/>
        <v>32.161034299929611</v>
      </c>
      <c r="G48">
        <f t="shared" si="1"/>
        <v>2.4131250000000003E-3</v>
      </c>
      <c r="H48">
        <f t="shared" si="2"/>
        <v>0.27500000000000008</v>
      </c>
      <c r="K48">
        <v>22</v>
      </c>
      <c r="L48">
        <v>0.28399999999999997</v>
      </c>
      <c r="M48">
        <v>15.667</v>
      </c>
      <c r="N48">
        <v>33.399000000000001</v>
      </c>
      <c r="O48">
        <v>2E-3</v>
      </c>
    </row>
    <row r="49" spans="1:15" x14ac:dyDescent="0.25">
      <c r="A49">
        <v>22</v>
      </c>
      <c r="B49">
        <v>0.28399999999999997</v>
      </c>
      <c r="C49">
        <v>15.667</v>
      </c>
      <c r="D49">
        <f t="shared" si="4"/>
        <v>0.28399999999999997</v>
      </c>
      <c r="E49">
        <f t="shared" si="0"/>
        <v>15.667</v>
      </c>
      <c r="F49">
        <f t="shared" si="3"/>
        <v>33.354288314270342</v>
      </c>
      <c r="G49">
        <f t="shared" si="1"/>
        <v>2.4920999999999997E-3</v>
      </c>
      <c r="H49">
        <f t="shared" si="2"/>
        <v>0.28399999999999997</v>
      </c>
      <c r="K49">
        <v>22.5</v>
      </c>
      <c r="L49">
        <v>0.29299999999999998</v>
      </c>
      <c r="M49">
        <v>16.239999999999998</v>
      </c>
      <c r="N49">
        <v>34.621000000000002</v>
      </c>
      <c r="O49">
        <v>3.0000000000000001E-3</v>
      </c>
    </row>
    <row r="50" spans="1:15" x14ac:dyDescent="0.25">
      <c r="A50">
        <v>22.5</v>
      </c>
      <c r="B50">
        <v>0.29299999999999998</v>
      </c>
      <c r="C50">
        <v>16.239999999999998</v>
      </c>
      <c r="D50">
        <f t="shared" si="4"/>
        <v>0.29299999999999998</v>
      </c>
      <c r="E50">
        <f t="shared" si="0"/>
        <v>16.239999999999998</v>
      </c>
      <c r="F50">
        <f t="shared" si="3"/>
        <v>34.573029110183334</v>
      </c>
      <c r="G50">
        <f t="shared" si="1"/>
        <v>2.5710749999999999E-3</v>
      </c>
      <c r="H50">
        <f t="shared" si="2"/>
        <v>0.29299999999999998</v>
      </c>
      <c r="K50">
        <v>23</v>
      </c>
      <c r="L50">
        <v>0.30199999999999999</v>
      </c>
      <c r="M50">
        <v>16.687000000000001</v>
      </c>
      <c r="N50">
        <v>35.575000000000003</v>
      </c>
      <c r="O50">
        <v>3.0000000000000001E-3</v>
      </c>
    </row>
    <row r="51" spans="1:15" x14ac:dyDescent="0.25">
      <c r="A51">
        <v>23</v>
      </c>
      <c r="B51">
        <v>0.30199999999999999</v>
      </c>
      <c r="C51">
        <v>16.687000000000001</v>
      </c>
      <c r="D51">
        <f t="shared" si="4"/>
        <v>0.30199999999999999</v>
      </c>
      <c r="E51">
        <f t="shared" si="0"/>
        <v>16.687000000000001</v>
      </c>
      <c r="F51">
        <f t="shared" si="3"/>
        <v>35.523480357155051</v>
      </c>
      <c r="G51">
        <f t="shared" si="1"/>
        <v>2.6500499999999993E-3</v>
      </c>
      <c r="H51">
        <f t="shared" si="2"/>
        <v>0.30199999999999994</v>
      </c>
      <c r="K51">
        <v>23.5</v>
      </c>
      <c r="L51">
        <v>0.311</v>
      </c>
      <c r="M51">
        <v>17.218</v>
      </c>
      <c r="N51">
        <v>36.704999999999998</v>
      </c>
      <c r="O51">
        <v>3.0000000000000001E-3</v>
      </c>
    </row>
    <row r="52" spans="1:15" x14ac:dyDescent="0.25">
      <c r="A52">
        <v>23.5</v>
      </c>
      <c r="B52">
        <v>0.311</v>
      </c>
      <c r="C52">
        <v>17.218</v>
      </c>
      <c r="D52">
        <f t="shared" si="4"/>
        <v>0.311</v>
      </c>
      <c r="E52">
        <f t="shared" si="0"/>
        <v>17.218</v>
      </c>
      <c r="F52">
        <f t="shared" si="3"/>
        <v>36.652706179350531</v>
      </c>
      <c r="G52">
        <f t="shared" si="1"/>
        <v>2.7290249999999999E-3</v>
      </c>
      <c r="H52">
        <f t="shared" si="2"/>
        <v>0.311</v>
      </c>
      <c r="K52">
        <v>24</v>
      </c>
      <c r="L52">
        <v>0.32100000000000001</v>
      </c>
      <c r="M52">
        <v>17.875</v>
      </c>
      <c r="N52">
        <v>38.107999999999997</v>
      </c>
      <c r="O52">
        <v>3.0000000000000001E-3</v>
      </c>
    </row>
    <row r="53" spans="1:15" x14ac:dyDescent="0.25">
      <c r="A53">
        <v>24</v>
      </c>
      <c r="B53">
        <v>0.32100000000000001</v>
      </c>
      <c r="C53">
        <v>17.875</v>
      </c>
      <c r="D53">
        <f t="shared" si="4"/>
        <v>0.32100000000000001</v>
      </c>
      <c r="E53">
        <f t="shared" si="0"/>
        <v>17.875</v>
      </c>
      <c r="F53">
        <f t="shared" si="3"/>
        <v>38.049964565007443</v>
      </c>
      <c r="G53">
        <f t="shared" si="1"/>
        <v>2.8167750000000001E-3</v>
      </c>
      <c r="H53">
        <f t="shared" si="2"/>
        <v>0.32100000000000006</v>
      </c>
      <c r="K53">
        <v>24.5</v>
      </c>
      <c r="L53">
        <v>0.33</v>
      </c>
      <c r="M53">
        <v>18.347000000000001</v>
      </c>
      <c r="N53">
        <v>39.113</v>
      </c>
      <c r="O53">
        <v>3.0000000000000001E-3</v>
      </c>
    </row>
    <row r="54" spans="1:15" x14ac:dyDescent="0.25">
      <c r="A54">
        <v>24.5</v>
      </c>
      <c r="B54">
        <v>0.33</v>
      </c>
      <c r="C54">
        <v>18.347000000000001</v>
      </c>
      <c r="D54">
        <f t="shared" si="4"/>
        <v>0.33</v>
      </c>
      <c r="E54">
        <f t="shared" si="0"/>
        <v>18.347000000000001</v>
      </c>
      <c r="F54">
        <f t="shared" si="3"/>
        <v>39.053496557543724</v>
      </c>
      <c r="G54">
        <f t="shared" si="1"/>
        <v>2.8957499999999999E-3</v>
      </c>
      <c r="H54">
        <f t="shared" si="2"/>
        <v>0.32999999999999996</v>
      </c>
      <c r="K54">
        <v>25</v>
      </c>
      <c r="L54">
        <v>0.33900000000000002</v>
      </c>
      <c r="M54">
        <v>18.905999999999999</v>
      </c>
      <c r="N54">
        <v>40.305</v>
      </c>
      <c r="O54">
        <v>3.0000000000000001E-3</v>
      </c>
    </row>
    <row r="55" spans="1:15" s="3" customFormat="1" x14ac:dyDescent="0.25">
      <c r="A55">
        <v>25</v>
      </c>
      <c r="B55">
        <v>0.33900000000000002</v>
      </c>
      <c r="C55">
        <v>18.905999999999999</v>
      </c>
      <c r="D55">
        <f t="shared" si="4"/>
        <v>0.33900000000000002</v>
      </c>
      <c r="E55" s="3">
        <f t="shared" si="0"/>
        <v>18.905999999999999</v>
      </c>
      <c r="F55" s="3">
        <f t="shared" si="3"/>
        <v>40.242174148384997</v>
      </c>
      <c r="G55" s="3">
        <f t="shared" si="1"/>
        <v>2.9747250000000001E-3</v>
      </c>
      <c r="H55">
        <f t="shared" si="2"/>
        <v>0.33900000000000008</v>
      </c>
      <c r="K55" s="3">
        <v>25.5</v>
      </c>
      <c r="L55" s="3">
        <v>0.34799999999999998</v>
      </c>
      <c r="M55" s="3">
        <v>19.439</v>
      </c>
      <c r="N55" s="3">
        <v>41.441000000000003</v>
      </c>
      <c r="O55" s="3">
        <v>3.0000000000000001E-3</v>
      </c>
    </row>
    <row r="56" spans="1:15" x14ac:dyDescent="0.25">
      <c r="A56" s="3">
        <v>25.5</v>
      </c>
      <c r="B56" s="3">
        <v>0.34799999999999998</v>
      </c>
      <c r="C56" s="3">
        <v>19.439</v>
      </c>
      <c r="D56">
        <f t="shared" si="4"/>
        <v>0.34799999999999998</v>
      </c>
      <c r="E56">
        <f t="shared" si="0"/>
        <v>19.439</v>
      </c>
      <c r="F56">
        <f t="shared" si="3"/>
        <v>41.375464873653847</v>
      </c>
      <c r="G56">
        <f t="shared" si="1"/>
        <v>3.0536999999999999E-3</v>
      </c>
      <c r="H56">
        <f t="shared" si="2"/>
        <v>0.34799999999999998</v>
      </c>
      <c r="K56">
        <v>26</v>
      </c>
      <c r="L56">
        <v>0.35699999999999998</v>
      </c>
      <c r="M56">
        <v>19.989000000000001</v>
      </c>
      <c r="N56">
        <v>42.613999999999997</v>
      </c>
      <c r="O56">
        <v>3.0000000000000001E-3</v>
      </c>
    </row>
    <row r="57" spans="1:15" x14ac:dyDescent="0.25">
      <c r="A57">
        <v>26</v>
      </c>
      <c r="B57">
        <v>0.35699999999999998</v>
      </c>
      <c r="C57">
        <v>19.989000000000001</v>
      </c>
      <c r="D57">
        <f t="shared" si="4"/>
        <v>0.35699999999999998</v>
      </c>
      <c r="E57">
        <f t="shared" si="0"/>
        <v>19.989000000000001</v>
      </c>
      <c r="F57">
        <f t="shared" si="3"/>
        <v>42.544897570371802</v>
      </c>
      <c r="G57">
        <f t="shared" si="1"/>
        <v>3.1326749999999997E-3</v>
      </c>
      <c r="H57">
        <f t="shared" si="2"/>
        <v>0.35699999999999998</v>
      </c>
      <c r="K57">
        <v>26.5</v>
      </c>
      <c r="L57">
        <v>0.36599999999999999</v>
      </c>
      <c r="M57">
        <v>20.474</v>
      </c>
      <c r="N57">
        <v>43.646999999999998</v>
      </c>
      <c r="O57">
        <v>3.0000000000000001E-3</v>
      </c>
    </row>
    <row r="58" spans="1:15" x14ac:dyDescent="0.25">
      <c r="A58">
        <v>26.5</v>
      </c>
      <c r="B58">
        <v>0.36599999999999999</v>
      </c>
      <c r="C58">
        <v>20.474</v>
      </c>
      <c r="D58">
        <f t="shared" si="4"/>
        <v>0.36599999999999999</v>
      </c>
      <c r="E58">
        <f t="shared" si="0"/>
        <v>20.474</v>
      </c>
      <c r="F58">
        <f t="shared" si="3"/>
        <v>43.575946104707043</v>
      </c>
      <c r="G58">
        <f t="shared" si="1"/>
        <v>3.2116499999999991E-3</v>
      </c>
      <c r="H58">
        <f t="shared" si="2"/>
        <v>0.36599999999999994</v>
      </c>
      <c r="K58">
        <v>27</v>
      </c>
      <c r="L58">
        <v>0.376</v>
      </c>
      <c r="M58">
        <v>21.047000000000001</v>
      </c>
      <c r="N58">
        <v>44.869</v>
      </c>
      <c r="O58">
        <v>3.0000000000000001E-3</v>
      </c>
    </row>
    <row r="59" spans="1:15" x14ac:dyDescent="0.25">
      <c r="A59">
        <v>27</v>
      </c>
      <c r="B59">
        <v>0.376</v>
      </c>
      <c r="C59">
        <v>21.047000000000001</v>
      </c>
      <c r="D59">
        <f t="shared" si="4"/>
        <v>0.376</v>
      </c>
      <c r="E59">
        <f t="shared" si="0"/>
        <v>21.047000000000001</v>
      </c>
      <c r="F59">
        <f t="shared" si="3"/>
        <v>44.794117325706452</v>
      </c>
      <c r="G59">
        <f t="shared" si="1"/>
        <v>3.2994000000000001E-3</v>
      </c>
      <c r="H59">
        <f t="shared" si="2"/>
        <v>0.37600000000000006</v>
      </c>
      <c r="K59">
        <v>27.5</v>
      </c>
      <c r="L59">
        <v>0.38500000000000001</v>
      </c>
      <c r="M59">
        <v>21.565999999999999</v>
      </c>
      <c r="N59">
        <v>45.975000000000001</v>
      </c>
      <c r="O59">
        <v>3.0000000000000001E-3</v>
      </c>
    </row>
    <row r="60" spans="1:15" x14ac:dyDescent="0.25">
      <c r="A60">
        <v>27.5</v>
      </c>
      <c r="B60">
        <v>0.38500000000000001</v>
      </c>
      <c r="C60">
        <v>21.565999999999999</v>
      </c>
      <c r="D60">
        <f t="shared" si="4"/>
        <v>0.38500000000000001</v>
      </c>
      <c r="E60">
        <f t="shared" si="0"/>
        <v>21.565999999999999</v>
      </c>
      <c r="F60">
        <f t="shared" si="3"/>
        <v>45.897459993324112</v>
      </c>
      <c r="G60">
        <f t="shared" si="1"/>
        <v>3.3783750000000003E-3</v>
      </c>
      <c r="H60">
        <f t="shared" si="2"/>
        <v>0.38500000000000006</v>
      </c>
      <c r="K60">
        <v>28</v>
      </c>
      <c r="L60">
        <v>0.39400000000000002</v>
      </c>
      <c r="M60">
        <v>22.088999999999999</v>
      </c>
      <c r="N60">
        <v>47.09</v>
      </c>
      <c r="O60">
        <v>3.0000000000000001E-3</v>
      </c>
    </row>
    <row r="61" spans="1:15" x14ac:dyDescent="0.25">
      <c r="A61">
        <v>28</v>
      </c>
      <c r="B61">
        <v>0.39400000000000002</v>
      </c>
      <c r="C61">
        <v>22.088999999999999</v>
      </c>
      <c r="D61">
        <f t="shared" si="4"/>
        <v>0.39400000000000002</v>
      </c>
      <c r="E61">
        <f t="shared" si="0"/>
        <v>22.088999999999999</v>
      </c>
      <c r="F61">
        <f t="shared" si="3"/>
        <v>47.00928429551135</v>
      </c>
      <c r="G61">
        <f t="shared" si="1"/>
        <v>3.4573499999999997E-3</v>
      </c>
      <c r="H61">
        <f t="shared" si="2"/>
        <v>0.39399999999999996</v>
      </c>
      <c r="K61">
        <v>28.5</v>
      </c>
      <c r="L61">
        <v>0.40300000000000002</v>
      </c>
      <c r="M61">
        <v>22.634</v>
      </c>
      <c r="N61">
        <v>48.252000000000002</v>
      </c>
      <c r="O61">
        <v>4.0000000000000001E-3</v>
      </c>
    </row>
    <row r="62" spans="1:15" x14ac:dyDescent="0.25">
      <c r="A62">
        <v>28.5</v>
      </c>
      <c r="B62">
        <v>0.40300000000000002</v>
      </c>
      <c r="C62">
        <v>22.634</v>
      </c>
      <c r="D62">
        <f t="shared" si="4"/>
        <v>0.40300000000000002</v>
      </c>
      <c r="E62">
        <f t="shared" si="0"/>
        <v>22.634</v>
      </c>
      <c r="F62">
        <f t="shared" si="3"/>
        <v>48.167897773576975</v>
      </c>
      <c r="G62">
        <f t="shared" si="1"/>
        <v>3.5363250000000003E-3</v>
      </c>
      <c r="H62">
        <f t="shared" si="2"/>
        <v>0.40300000000000002</v>
      </c>
      <c r="K62">
        <v>29</v>
      </c>
      <c r="L62">
        <v>0.41199999999999998</v>
      </c>
      <c r="M62">
        <v>23.079000000000001</v>
      </c>
      <c r="N62">
        <v>49.201000000000001</v>
      </c>
      <c r="O62">
        <v>4.0000000000000001E-3</v>
      </c>
    </row>
    <row r="63" spans="1:15" x14ac:dyDescent="0.25">
      <c r="A63">
        <v>29</v>
      </c>
      <c r="B63">
        <v>0.41199999999999998</v>
      </c>
      <c r="C63">
        <v>23.079000000000001</v>
      </c>
      <c r="D63">
        <f t="shared" si="4"/>
        <v>0.41199999999999998</v>
      </c>
      <c r="E63">
        <f t="shared" si="0"/>
        <v>23.079000000000001</v>
      </c>
      <c r="F63">
        <f t="shared" si="3"/>
        <v>49.11367466122789</v>
      </c>
      <c r="G63">
        <f t="shared" si="1"/>
        <v>3.6152999999999997E-3</v>
      </c>
      <c r="H63">
        <f t="shared" si="2"/>
        <v>0.41199999999999998</v>
      </c>
      <c r="K63">
        <v>29.5</v>
      </c>
      <c r="L63">
        <v>0.42099999999999999</v>
      </c>
      <c r="M63">
        <v>23.638000000000002</v>
      </c>
      <c r="N63">
        <v>50.393000000000001</v>
      </c>
      <c r="O63">
        <v>4.0000000000000001E-3</v>
      </c>
    </row>
    <row r="64" spans="1:15" x14ac:dyDescent="0.25">
      <c r="A64">
        <v>29.5</v>
      </c>
      <c r="B64">
        <v>0.42099999999999999</v>
      </c>
      <c r="C64">
        <v>23.638000000000002</v>
      </c>
      <c r="D64">
        <f t="shared" si="4"/>
        <v>0.42099999999999999</v>
      </c>
      <c r="E64">
        <f t="shared" si="0"/>
        <v>23.638000000000002</v>
      </c>
      <c r="F64">
        <f t="shared" si="3"/>
        <v>50.302028064175694</v>
      </c>
      <c r="G64">
        <f t="shared" si="1"/>
        <v>3.6942749999999995E-3</v>
      </c>
      <c r="H64">
        <f t="shared" si="2"/>
        <v>0.42099999999999999</v>
      </c>
      <c r="K64">
        <v>30</v>
      </c>
      <c r="L64">
        <v>0.43099999999999999</v>
      </c>
      <c r="M64">
        <v>24.202000000000002</v>
      </c>
      <c r="N64">
        <v>51.594000000000001</v>
      </c>
      <c r="O64">
        <v>4.0000000000000001E-3</v>
      </c>
    </row>
    <row r="65" spans="1:15" x14ac:dyDescent="0.25">
      <c r="A65">
        <v>30</v>
      </c>
      <c r="B65">
        <v>0.43099999999999999</v>
      </c>
      <c r="C65">
        <v>24.202000000000002</v>
      </c>
      <c r="D65">
        <f t="shared" si="4"/>
        <v>0.43099999999999999</v>
      </c>
      <c r="E65">
        <f t="shared" si="0"/>
        <v>24.202000000000002</v>
      </c>
      <c r="F65">
        <f t="shared" si="3"/>
        <v>51.500858903277823</v>
      </c>
      <c r="G65">
        <f t="shared" si="1"/>
        <v>3.7820249999999996E-3</v>
      </c>
      <c r="H65">
        <f t="shared" si="2"/>
        <v>0.43099999999999994</v>
      </c>
      <c r="K65">
        <v>30.5</v>
      </c>
      <c r="L65">
        <v>0.44</v>
      </c>
      <c r="M65">
        <v>24.805</v>
      </c>
      <c r="N65">
        <v>52.881</v>
      </c>
      <c r="O65">
        <v>4.0000000000000001E-3</v>
      </c>
    </row>
    <row r="66" spans="1:15" x14ac:dyDescent="0.25">
      <c r="A66">
        <v>30.5</v>
      </c>
      <c r="B66">
        <v>0.44</v>
      </c>
      <c r="C66">
        <v>24.805</v>
      </c>
      <c r="D66">
        <f t="shared" si="4"/>
        <v>0.44</v>
      </c>
      <c r="E66">
        <f t="shared" si="0"/>
        <v>24.805</v>
      </c>
      <c r="F66">
        <f t="shared" si="3"/>
        <v>52.782788390121532</v>
      </c>
      <c r="G66">
        <f t="shared" si="1"/>
        <v>3.8609999999999998E-3</v>
      </c>
      <c r="H66">
        <f t="shared" si="2"/>
        <v>0.44</v>
      </c>
      <c r="K66">
        <v>31</v>
      </c>
      <c r="L66">
        <v>0.44900000000000001</v>
      </c>
      <c r="M66">
        <v>25.323</v>
      </c>
      <c r="N66">
        <v>53.984000000000002</v>
      </c>
      <c r="O66">
        <v>4.0000000000000001E-3</v>
      </c>
    </row>
    <row r="67" spans="1:15" x14ac:dyDescent="0.25">
      <c r="A67">
        <v>31</v>
      </c>
      <c r="B67">
        <v>0.44900000000000001</v>
      </c>
      <c r="C67">
        <v>25.323</v>
      </c>
      <c r="D67">
        <f t="shared" si="4"/>
        <v>0.44900000000000001</v>
      </c>
      <c r="E67">
        <f t="shared" si="0"/>
        <v>25.323</v>
      </c>
      <c r="F67">
        <f t="shared" si="3"/>
        <v>53.883822816520407</v>
      </c>
      <c r="G67">
        <f t="shared" si="1"/>
        <v>3.9399749999999992E-3</v>
      </c>
      <c r="H67">
        <f t="shared" si="2"/>
        <v>0.44899999999999995</v>
      </c>
      <c r="K67">
        <v>31.5</v>
      </c>
      <c r="L67">
        <v>0.45800000000000002</v>
      </c>
      <c r="M67">
        <v>25.837</v>
      </c>
      <c r="N67">
        <v>55.081000000000003</v>
      </c>
      <c r="O67">
        <v>4.0000000000000001E-3</v>
      </c>
    </row>
    <row r="68" spans="1:15" x14ac:dyDescent="0.25">
      <c r="A68">
        <v>31.5</v>
      </c>
      <c r="B68">
        <v>0.45800000000000002</v>
      </c>
      <c r="C68">
        <v>25.837</v>
      </c>
      <c r="D68">
        <f t="shared" si="4"/>
        <v>0.45800000000000002</v>
      </c>
      <c r="E68">
        <f t="shared" si="0"/>
        <v>25.837</v>
      </c>
      <c r="F68">
        <f t="shared" si="3"/>
        <v>54.976329437283567</v>
      </c>
      <c r="G68">
        <f t="shared" si="1"/>
        <v>4.0189500000000003E-3</v>
      </c>
      <c r="H68">
        <f t="shared" si="2"/>
        <v>0.45800000000000002</v>
      </c>
      <c r="K68">
        <v>32</v>
      </c>
      <c r="L68">
        <v>0.46700000000000003</v>
      </c>
      <c r="M68">
        <v>26.324000000000002</v>
      </c>
      <c r="N68">
        <v>56.119</v>
      </c>
      <c r="O68">
        <v>4.0000000000000001E-3</v>
      </c>
    </row>
    <row r="69" spans="1:15" x14ac:dyDescent="0.25">
      <c r="A69">
        <v>32</v>
      </c>
      <c r="B69">
        <v>0.46700000000000003</v>
      </c>
      <c r="C69">
        <v>26.324000000000002</v>
      </c>
      <c r="D69">
        <f t="shared" si="4"/>
        <v>0.46700000000000003</v>
      </c>
      <c r="E69">
        <f t="shared" si="0"/>
        <v>26.324000000000002</v>
      </c>
      <c r="F69">
        <f t="shared" si="3"/>
        <v>56.011372142864161</v>
      </c>
      <c r="G69">
        <f t="shared" si="1"/>
        <v>4.0979249999999997E-3</v>
      </c>
      <c r="H69">
        <f t="shared" si="2"/>
        <v>0.46699999999999997</v>
      </c>
      <c r="K69">
        <v>32.5</v>
      </c>
      <c r="L69">
        <v>0.47599999999999998</v>
      </c>
      <c r="M69">
        <v>26.904</v>
      </c>
      <c r="N69">
        <v>57.353999999999999</v>
      </c>
      <c r="O69">
        <v>4.0000000000000001E-3</v>
      </c>
    </row>
    <row r="70" spans="1:15" x14ac:dyDescent="0.25">
      <c r="A70">
        <v>32.5</v>
      </c>
      <c r="B70">
        <v>0.47599999999999998</v>
      </c>
      <c r="C70">
        <v>26.904</v>
      </c>
      <c r="D70">
        <f t="shared" si="4"/>
        <v>0.47599999999999998</v>
      </c>
      <c r="E70">
        <f t="shared" si="0"/>
        <v>26.904</v>
      </c>
      <c r="F70">
        <f t="shared" si="3"/>
        <v>57.244283392300289</v>
      </c>
      <c r="G70">
        <f t="shared" si="1"/>
        <v>4.1768999999999999E-3</v>
      </c>
      <c r="H70">
        <f t="shared" si="2"/>
        <v>0.47600000000000003</v>
      </c>
      <c r="K70">
        <v>33</v>
      </c>
      <c r="L70">
        <v>0.48599999999999999</v>
      </c>
      <c r="M70">
        <v>27.411000000000001</v>
      </c>
      <c r="N70">
        <v>58.436999999999998</v>
      </c>
      <c r="O70">
        <v>4.0000000000000001E-3</v>
      </c>
    </row>
    <row r="71" spans="1:15" x14ac:dyDescent="0.25">
      <c r="A71">
        <v>33</v>
      </c>
      <c r="B71">
        <v>0.48599999999999999</v>
      </c>
      <c r="C71">
        <v>27.411000000000001</v>
      </c>
      <c r="D71">
        <f t="shared" si="4"/>
        <v>0.48599999999999999</v>
      </c>
      <c r="E71">
        <f t="shared" si="0"/>
        <v>27.411000000000001</v>
      </c>
      <c r="F71">
        <f t="shared" si="3"/>
        <v>58.321728972050195</v>
      </c>
      <c r="G71">
        <f t="shared" si="1"/>
        <v>4.26465E-3</v>
      </c>
      <c r="H71">
        <f t="shared" si="2"/>
        <v>0.48599999999999999</v>
      </c>
      <c r="K71">
        <v>33.5</v>
      </c>
      <c r="L71">
        <v>0.495</v>
      </c>
      <c r="M71">
        <v>27.978999999999999</v>
      </c>
      <c r="N71">
        <v>59.646000000000001</v>
      </c>
      <c r="O71">
        <v>4.0000000000000001E-3</v>
      </c>
    </row>
    <row r="72" spans="1:15" x14ac:dyDescent="0.25">
      <c r="A72">
        <v>33.5</v>
      </c>
      <c r="B72">
        <v>0.495</v>
      </c>
      <c r="C72">
        <v>27.978999999999999</v>
      </c>
      <c r="D72">
        <f t="shared" si="4"/>
        <v>0.495</v>
      </c>
      <c r="E72">
        <f t="shared" ref="E72:E135" si="5">ABS(C72)</f>
        <v>27.978999999999999</v>
      </c>
      <c r="F72">
        <f t="shared" si="3"/>
        <v>59.529083407375126</v>
      </c>
      <c r="G72">
        <f t="shared" ref="G72:G135" si="6">6*D72*$C$3/$E$3^2</f>
        <v>4.3436249999999994E-3</v>
      </c>
      <c r="H72">
        <f t="shared" ref="H72:H135" si="7">(G72*$E$3^2)/(6*$C$3)</f>
        <v>0.49499999999999994</v>
      </c>
      <c r="K72">
        <v>34</v>
      </c>
      <c r="L72">
        <v>0.504</v>
      </c>
      <c r="M72">
        <v>28.481000000000002</v>
      </c>
      <c r="N72">
        <v>60.718000000000004</v>
      </c>
      <c r="O72">
        <v>4.0000000000000001E-3</v>
      </c>
    </row>
    <row r="73" spans="1:15" x14ac:dyDescent="0.25">
      <c r="A73">
        <v>34</v>
      </c>
      <c r="B73">
        <v>0.504</v>
      </c>
      <c r="C73">
        <v>28.481000000000002</v>
      </c>
      <c r="D73">
        <f t="shared" si="4"/>
        <v>0.504</v>
      </c>
      <c r="E73">
        <f t="shared" si="5"/>
        <v>28.481000000000002</v>
      </c>
      <c r="F73">
        <f t="shared" ref="F73:F136" si="8">(3*E73*$E$3/(2*$B$3*$C$3^2))*(1+6*(D73/$E$3)^2-4*($C$3/$E$3)*(D73/$E$3))</f>
        <v>60.596006281620667</v>
      </c>
      <c r="G73">
        <f t="shared" si="6"/>
        <v>4.4225999999999996E-3</v>
      </c>
      <c r="H73">
        <f t="shared" si="7"/>
        <v>0.504</v>
      </c>
      <c r="K73">
        <v>34.5</v>
      </c>
      <c r="L73">
        <v>0.51300000000000001</v>
      </c>
      <c r="M73">
        <v>29.036999999999999</v>
      </c>
      <c r="N73">
        <v>61.902000000000001</v>
      </c>
      <c r="O73">
        <v>5.0000000000000001E-3</v>
      </c>
    </row>
    <row r="74" spans="1:15" x14ac:dyDescent="0.25">
      <c r="A74">
        <v>34.5</v>
      </c>
      <c r="B74">
        <v>0.51300000000000001</v>
      </c>
      <c r="C74">
        <v>29.036999999999999</v>
      </c>
      <c r="D74">
        <f t="shared" si="4"/>
        <v>0.51300000000000001</v>
      </c>
      <c r="E74">
        <f t="shared" si="5"/>
        <v>29.036999999999999</v>
      </c>
      <c r="F74">
        <f t="shared" si="8"/>
        <v>61.777814135605105</v>
      </c>
      <c r="G74">
        <f t="shared" si="6"/>
        <v>4.5015749999999998E-3</v>
      </c>
      <c r="H74">
        <f t="shared" si="7"/>
        <v>0.51300000000000001</v>
      </c>
      <c r="K74">
        <v>35</v>
      </c>
      <c r="L74">
        <v>0.52200000000000002</v>
      </c>
      <c r="M74">
        <v>29.535</v>
      </c>
      <c r="N74">
        <v>62.963000000000001</v>
      </c>
      <c r="O74">
        <v>5.0000000000000001E-3</v>
      </c>
    </row>
    <row r="75" spans="1:15" x14ac:dyDescent="0.25">
      <c r="A75">
        <v>35</v>
      </c>
      <c r="B75">
        <v>0.52200000000000002</v>
      </c>
      <c r="C75">
        <v>29.535</v>
      </c>
      <c r="D75">
        <f t="shared" si="4"/>
        <v>0.52200000000000002</v>
      </c>
      <c r="E75">
        <f t="shared" si="5"/>
        <v>29.535</v>
      </c>
      <c r="F75">
        <f t="shared" si="8"/>
        <v>62.836220872602006</v>
      </c>
      <c r="G75">
        <f t="shared" si="6"/>
        <v>4.5805500000000001E-3</v>
      </c>
      <c r="H75">
        <f t="shared" si="7"/>
        <v>0.52200000000000002</v>
      </c>
      <c r="K75">
        <v>35.5</v>
      </c>
      <c r="L75">
        <v>0.53100000000000003</v>
      </c>
      <c r="M75">
        <v>30.073</v>
      </c>
      <c r="N75">
        <v>64.111999999999995</v>
      </c>
      <c r="O75">
        <v>5.0000000000000001E-3</v>
      </c>
    </row>
    <row r="76" spans="1:15" x14ac:dyDescent="0.25">
      <c r="A76">
        <v>35.5</v>
      </c>
      <c r="B76">
        <v>0.53100000000000003</v>
      </c>
      <c r="C76">
        <v>30.073</v>
      </c>
      <c r="D76">
        <f t="shared" si="4"/>
        <v>0.53100000000000003</v>
      </c>
      <c r="E76">
        <f t="shared" si="5"/>
        <v>30.073</v>
      </c>
      <c r="F76">
        <f t="shared" si="8"/>
        <v>63.979728112038373</v>
      </c>
      <c r="G76">
        <f t="shared" si="6"/>
        <v>4.6595249999999994E-3</v>
      </c>
      <c r="H76">
        <f t="shared" si="7"/>
        <v>0.53099999999999992</v>
      </c>
      <c r="K76">
        <v>36</v>
      </c>
      <c r="L76">
        <v>0.54100000000000004</v>
      </c>
      <c r="M76">
        <v>30.698</v>
      </c>
      <c r="N76">
        <v>65.442999999999998</v>
      </c>
      <c r="O76">
        <v>5.0000000000000001E-3</v>
      </c>
    </row>
    <row r="77" spans="1:15" x14ac:dyDescent="0.25">
      <c r="A77">
        <v>36</v>
      </c>
      <c r="B77">
        <v>0.54100000000000004</v>
      </c>
      <c r="C77">
        <v>30.698</v>
      </c>
      <c r="D77">
        <f t="shared" si="4"/>
        <v>0.54100000000000004</v>
      </c>
      <c r="E77">
        <f t="shared" si="5"/>
        <v>30.698</v>
      </c>
      <c r="F77">
        <f t="shared" si="8"/>
        <v>65.308205954760254</v>
      </c>
      <c r="G77">
        <f t="shared" si="6"/>
        <v>4.7472750000000005E-3</v>
      </c>
      <c r="H77">
        <f t="shared" si="7"/>
        <v>0.54100000000000004</v>
      </c>
      <c r="K77">
        <v>36.5</v>
      </c>
      <c r="L77">
        <v>0.55000000000000004</v>
      </c>
      <c r="M77">
        <v>31.111999999999998</v>
      </c>
      <c r="N77">
        <v>66.325999999999993</v>
      </c>
      <c r="O77">
        <v>5.0000000000000001E-3</v>
      </c>
    </row>
    <row r="78" spans="1:15" x14ac:dyDescent="0.25">
      <c r="A78">
        <v>36.5</v>
      </c>
      <c r="B78">
        <v>0.55000000000000004</v>
      </c>
      <c r="C78">
        <v>31.111999999999998</v>
      </c>
      <c r="D78">
        <f t="shared" si="4"/>
        <v>0.55000000000000004</v>
      </c>
      <c r="E78">
        <f t="shared" si="5"/>
        <v>31.111999999999998</v>
      </c>
      <c r="F78">
        <f t="shared" si="8"/>
        <v>66.187916968323293</v>
      </c>
      <c r="G78">
        <f t="shared" si="6"/>
        <v>4.8262500000000007E-3</v>
      </c>
      <c r="H78">
        <f t="shared" si="7"/>
        <v>0.55000000000000016</v>
      </c>
      <c r="K78">
        <v>37</v>
      </c>
      <c r="L78">
        <v>0.55900000000000005</v>
      </c>
      <c r="M78">
        <v>31.734999999999999</v>
      </c>
      <c r="N78">
        <v>67.653000000000006</v>
      </c>
      <c r="O78">
        <v>5.0000000000000001E-3</v>
      </c>
    </row>
    <row r="79" spans="1:15" x14ac:dyDescent="0.25">
      <c r="A79">
        <v>37</v>
      </c>
      <c r="B79">
        <v>0.55900000000000005</v>
      </c>
      <c r="C79">
        <v>31.734999999999999</v>
      </c>
      <c r="D79">
        <f t="shared" si="4"/>
        <v>0.55900000000000005</v>
      </c>
      <c r="E79">
        <f t="shared" si="5"/>
        <v>31.734999999999999</v>
      </c>
      <c r="F79">
        <f t="shared" si="8"/>
        <v>67.512262355889689</v>
      </c>
      <c r="G79">
        <f t="shared" si="6"/>
        <v>4.905225E-3</v>
      </c>
      <c r="H79">
        <f t="shared" si="7"/>
        <v>0.55900000000000005</v>
      </c>
      <c r="K79">
        <v>37.5</v>
      </c>
      <c r="L79">
        <v>0.56799999999999995</v>
      </c>
      <c r="M79">
        <v>32.228999999999999</v>
      </c>
      <c r="N79">
        <v>68.706000000000003</v>
      </c>
      <c r="O79">
        <v>5.0000000000000001E-3</v>
      </c>
    </row>
    <row r="80" spans="1:15" x14ac:dyDescent="0.25">
      <c r="A80">
        <v>37.5</v>
      </c>
      <c r="B80">
        <v>0.56799999999999995</v>
      </c>
      <c r="C80">
        <v>32.228999999999999</v>
      </c>
      <c r="D80">
        <f t="shared" si="4"/>
        <v>0.56799999999999995</v>
      </c>
      <c r="E80">
        <f t="shared" si="5"/>
        <v>32.228999999999999</v>
      </c>
      <c r="F80">
        <f t="shared" si="8"/>
        <v>68.562181794181086</v>
      </c>
      <c r="G80">
        <f t="shared" si="6"/>
        <v>4.9841999999999994E-3</v>
      </c>
      <c r="H80">
        <f t="shared" si="7"/>
        <v>0.56799999999999995</v>
      </c>
      <c r="K80">
        <v>38</v>
      </c>
      <c r="L80">
        <v>0.57699999999999996</v>
      </c>
      <c r="M80">
        <v>32.697000000000003</v>
      </c>
      <c r="N80">
        <v>69.704999999999998</v>
      </c>
      <c r="O80">
        <v>5.0000000000000001E-3</v>
      </c>
    </row>
    <row r="81" spans="1:15" x14ac:dyDescent="0.25">
      <c r="A81">
        <v>38</v>
      </c>
      <c r="B81">
        <v>0.57699999999999996</v>
      </c>
      <c r="C81">
        <v>32.697000000000003</v>
      </c>
      <c r="D81">
        <f t="shared" si="4"/>
        <v>0.57699999999999996</v>
      </c>
      <c r="E81">
        <f t="shared" si="5"/>
        <v>32.697000000000003</v>
      </c>
      <c r="F81">
        <f t="shared" si="8"/>
        <v>69.556802654159881</v>
      </c>
      <c r="G81">
        <f t="shared" si="6"/>
        <v>5.0631749999999996E-3</v>
      </c>
      <c r="H81">
        <f t="shared" si="7"/>
        <v>0.57699999999999996</v>
      </c>
      <c r="K81">
        <v>38.5</v>
      </c>
      <c r="L81">
        <v>0.58599999999999997</v>
      </c>
      <c r="M81">
        <v>33.262</v>
      </c>
      <c r="N81">
        <v>70.91</v>
      </c>
      <c r="O81">
        <v>5.0000000000000001E-3</v>
      </c>
    </row>
    <row r="82" spans="1:15" x14ac:dyDescent="0.25">
      <c r="A82">
        <v>38.5</v>
      </c>
      <c r="B82">
        <v>0.58599999999999997</v>
      </c>
      <c r="C82">
        <v>33.262</v>
      </c>
      <c r="D82">
        <f t="shared" si="4"/>
        <v>0.58599999999999997</v>
      </c>
      <c r="E82">
        <f t="shared" si="5"/>
        <v>33.262</v>
      </c>
      <c r="F82">
        <f t="shared" si="8"/>
        <v>70.757785254960623</v>
      </c>
      <c r="G82">
        <f t="shared" si="6"/>
        <v>5.1421499999999998E-3</v>
      </c>
      <c r="H82">
        <f t="shared" si="7"/>
        <v>0.58599999999999997</v>
      </c>
      <c r="K82">
        <v>39</v>
      </c>
      <c r="L82">
        <v>0.59599999999999997</v>
      </c>
      <c r="M82">
        <v>33.738</v>
      </c>
      <c r="N82">
        <v>71.924999999999997</v>
      </c>
      <c r="O82">
        <v>5.0000000000000001E-3</v>
      </c>
    </row>
    <row r="83" spans="1:15" x14ac:dyDescent="0.25">
      <c r="A83">
        <v>39</v>
      </c>
      <c r="B83">
        <v>0.59599999999999997</v>
      </c>
      <c r="C83">
        <v>33.738</v>
      </c>
      <c r="D83">
        <f t="shared" si="4"/>
        <v>0.59599999999999997</v>
      </c>
      <c r="E83">
        <f t="shared" si="5"/>
        <v>33.738</v>
      </c>
      <c r="F83">
        <f t="shared" si="8"/>
        <v>71.76935383975831</v>
      </c>
      <c r="G83">
        <f t="shared" si="6"/>
        <v>5.2298999999999991E-3</v>
      </c>
      <c r="H83">
        <f t="shared" si="7"/>
        <v>0.59599999999999997</v>
      </c>
      <c r="K83">
        <v>39.5</v>
      </c>
      <c r="L83">
        <v>0.60499999999999998</v>
      </c>
      <c r="M83">
        <v>34.234000000000002</v>
      </c>
      <c r="N83">
        <v>72.981999999999999</v>
      </c>
      <c r="O83">
        <v>5.0000000000000001E-3</v>
      </c>
    </row>
    <row r="84" spans="1:15" x14ac:dyDescent="0.25">
      <c r="A84">
        <v>39.5</v>
      </c>
      <c r="B84">
        <v>0.60499999999999998</v>
      </c>
      <c r="C84">
        <v>34.234000000000002</v>
      </c>
      <c r="D84">
        <f t="shared" ref="D84:D147" si="9">B84</f>
        <v>0.60499999999999998</v>
      </c>
      <c r="E84">
        <f t="shared" si="5"/>
        <v>34.234000000000002</v>
      </c>
      <c r="F84">
        <f t="shared" si="8"/>
        <v>72.823588417446516</v>
      </c>
      <c r="G84">
        <f t="shared" si="6"/>
        <v>5.3088749999999994E-3</v>
      </c>
      <c r="H84">
        <f t="shared" si="7"/>
        <v>0.60499999999999998</v>
      </c>
      <c r="K84">
        <v>40</v>
      </c>
      <c r="L84">
        <v>0.61399999999999999</v>
      </c>
      <c r="M84">
        <v>34.732999999999997</v>
      </c>
      <c r="N84">
        <v>74.045000000000002</v>
      </c>
      <c r="O84">
        <v>5.0000000000000001E-3</v>
      </c>
    </row>
    <row r="85" spans="1:15" x14ac:dyDescent="0.25">
      <c r="A85">
        <v>40</v>
      </c>
      <c r="B85">
        <v>0.61399999999999999</v>
      </c>
      <c r="C85">
        <v>34.732999999999997</v>
      </c>
      <c r="D85">
        <f t="shared" si="9"/>
        <v>0.61399999999999999</v>
      </c>
      <c r="E85">
        <f t="shared" si="5"/>
        <v>34.732999999999997</v>
      </c>
      <c r="F85">
        <f t="shared" si="8"/>
        <v>73.884223966618237</v>
      </c>
      <c r="G85">
        <f t="shared" si="6"/>
        <v>5.3878499999999996E-3</v>
      </c>
      <c r="H85">
        <f t="shared" si="7"/>
        <v>0.61399999999999999</v>
      </c>
      <c r="K85">
        <v>40.5</v>
      </c>
      <c r="L85">
        <v>0.623</v>
      </c>
      <c r="M85">
        <v>35.307000000000002</v>
      </c>
      <c r="N85">
        <v>75.269000000000005</v>
      </c>
      <c r="O85">
        <v>5.0000000000000001E-3</v>
      </c>
    </row>
    <row r="86" spans="1:15" x14ac:dyDescent="0.25">
      <c r="A86">
        <v>40.5</v>
      </c>
      <c r="B86">
        <v>0.623</v>
      </c>
      <c r="C86">
        <v>35.307000000000002</v>
      </c>
      <c r="D86">
        <f t="shared" si="9"/>
        <v>0.623</v>
      </c>
      <c r="E86">
        <f t="shared" si="5"/>
        <v>35.307000000000002</v>
      </c>
      <c r="F86">
        <f t="shared" si="8"/>
        <v>75.104419318284314</v>
      </c>
      <c r="G86">
        <f t="shared" si="6"/>
        <v>5.4668249999999998E-3</v>
      </c>
      <c r="H86">
        <f t="shared" si="7"/>
        <v>0.623</v>
      </c>
      <c r="K86">
        <v>41</v>
      </c>
      <c r="L86">
        <v>0.63200000000000001</v>
      </c>
      <c r="M86">
        <v>35.847999999999999</v>
      </c>
      <c r="N86">
        <v>76.421999999999997</v>
      </c>
      <c r="O86">
        <v>6.0000000000000001E-3</v>
      </c>
    </row>
    <row r="87" spans="1:15" x14ac:dyDescent="0.25">
      <c r="A87">
        <v>41</v>
      </c>
      <c r="B87">
        <v>0.63200000000000001</v>
      </c>
      <c r="C87">
        <v>35.847999999999999</v>
      </c>
      <c r="D87">
        <f t="shared" si="9"/>
        <v>0.63200000000000001</v>
      </c>
      <c r="E87">
        <f t="shared" si="5"/>
        <v>35.847999999999999</v>
      </c>
      <c r="F87">
        <f t="shared" si="8"/>
        <v>76.254438174079993</v>
      </c>
      <c r="G87">
        <f t="shared" si="6"/>
        <v>5.5458E-3</v>
      </c>
      <c r="H87">
        <f t="shared" si="7"/>
        <v>0.63200000000000001</v>
      </c>
      <c r="K87">
        <v>41.5</v>
      </c>
      <c r="L87">
        <v>0.64100000000000001</v>
      </c>
      <c r="M87">
        <v>36.335000000000001</v>
      </c>
      <c r="N87">
        <v>77.462000000000003</v>
      </c>
      <c r="O87">
        <v>6.0000000000000001E-3</v>
      </c>
    </row>
    <row r="88" spans="1:15" x14ac:dyDescent="0.25">
      <c r="A88">
        <v>41.5</v>
      </c>
      <c r="B88">
        <v>0.64100000000000001</v>
      </c>
      <c r="C88">
        <v>36.335000000000001</v>
      </c>
      <c r="D88">
        <f t="shared" si="9"/>
        <v>0.64100000000000001</v>
      </c>
      <c r="E88">
        <f t="shared" si="5"/>
        <v>36.335000000000001</v>
      </c>
      <c r="F88">
        <f t="shared" si="8"/>
        <v>77.289614878314609</v>
      </c>
      <c r="G88">
        <f t="shared" si="6"/>
        <v>5.6247749999999994E-3</v>
      </c>
      <c r="H88">
        <f t="shared" si="7"/>
        <v>0.64100000000000001</v>
      </c>
      <c r="K88">
        <v>42</v>
      </c>
      <c r="L88">
        <v>0.65100000000000002</v>
      </c>
      <c r="M88">
        <v>36.869</v>
      </c>
      <c r="N88">
        <v>78.599999999999994</v>
      </c>
      <c r="O88">
        <v>6.0000000000000001E-3</v>
      </c>
    </row>
    <row r="89" spans="1:15" x14ac:dyDescent="0.25">
      <c r="A89">
        <v>42</v>
      </c>
      <c r="B89">
        <v>0.65100000000000002</v>
      </c>
      <c r="C89">
        <v>36.869</v>
      </c>
      <c r="D89">
        <f t="shared" si="9"/>
        <v>0.65100000000000002</v>
      </c>
      <c r="E89">
        <f t="shared" si="5"/>
        <v>36.869</v>
      </c>
      <c r="F89">
        <f t="shared" si="8"/>
        <v>78.424717466832178</v>
      </c>
      <c r="G89">
        <f t="shared" si="6"/>
        <v>5.7125249999999995E-3</v>
      </c>
      <c r="H89">
        <f t="shared" si="7"/>
        <v>0.65100000000000002</v>
      </c>
      <c r="K89">
        <v>42.5</v>
      </c>
      <c r="L89">
        <v>0.66</v>
      </c>
      <c r="M89">
        <v>37.44</v>
      </c>
      <c r="N89">
        <v>79.816999999999993</v>
      </c>
      <c r="O89">
        <v>6.0000000000000001E-3</v>
      </c>
    </row>
    <row r="90" spans="1:15" x14ac:dyDescent="0.25">
      <c r="A90">
        <v>42.5</v>
      </c>
      <c r="B90">
        <v>0.66</v>
      </c>
      <c r="C90">
        <v>37.44</v>
      </c>
      <c r="D90">
        <f t="shared" si="9"/>
        <v>0.66</v>
      </c>
      <c r="E90">
        <f t="shared" si="5"/>
        <v>37.44</v>
      </c>
      <c r="F90">
        <f t="shared" si="8"/>
        <v>79.638631148358783</v>
      </c>
      <c r="G90">
        <f t="shared" si="6"/>
        <v>5.7914999999999998E-3</v>
      </c>
      <c r="H90">
        <f t="shared" si="7"/>
        <v>0.65999999999999992</v>
      </c>
      <c r="K90">
        <v>43</v>
      </c>
      <c r="L90">
        <v>0.66900000000000004</v>
      </c>
      <c r="M90">
        <v>37.936</v>
      </c>
      <c r="N90">
        <v>80.873000000000005</v>
      </c>
      <c r="O90">
        <v>6.0000000000000001E-3</v>
      </c>
    </row>
    <row r="91" spans="1:15" x14ac:dyDescent="0.25">
      <c r="A91">
        <v>43</v>
      </c>
      <c r="B91">
        <v>0.66900000000000004</v>
      </c>
      <c r="C91">
        <v>37.936</v>
      </c>
      <c r="D91">
        <f t="shared" si="9"/>
        <v>0.66900000000000004</v>
      </c>
      <c r="E91">
        <f t="shared" si="5"/>
        <v>37.936</v>
      </c>
      <c r="F91">
        <f t="shared" si="8"/>
        <v>80.693042330545751</v>
      </c>
      <c r="G91">
        <f t="shared" si="6"/>
        <v>5.8704749999999991E-3</v>
      </c>
      <c r="H91">
        <f t="shared" si="7"/>
        <v>0.66899999999999993</v>
      </c>
      <c r="K91">
        <v>43.5</v>
      </c>
      <c r="L91">
        <v>0.67800000000000005</v>
      </c>
      <c r="M91">
        <v>38.44</v>
      </c>
      <c r="N91">
        <v>81.947999999999993</v>
      </c>
      <c r="O91">
        <v>6.0000000000000001E-3</v>
      </c>
    </row>
    <row r="92" spans="1:15" x14ac:dyDescent="0.25">
      <c r="A92">
        <v>43.5</v>
      </c>
      <c r="B92">
        <v>0.67800000000000005</v>
      </c>
      <c r="C92">
        <v>38.44</v>
      </c>
      <c r="D92">
        <f t="shared" si="9"/>
        <v>0.67800000000000005</v>
      </c>
      <c r="E92">
        <f t="shared" si="5"/>
        <v>38.44</v>
      </c>
      <c r="F92">
        <f t="shared" si="8"/>
        <v>81.764503344444535</v>
      </c>
      <c r="G92">
        <f t="shared" si="6"/>
        <v>5.9494500000000002E-3</v>
      </c>
      <c r="H92">
        <f t="shared" si="7"/>
        <v>0.67800000000000016</v>
      </c>
      <c r="K92">
        <v>44</v>
      </c>
      <c r="L92">
        <v>0.68700000000000006</v>
      </c>
      <c r="M92">
        <v>38.975999999999999</v>
      </c>
      <c r="N92">
        <v>83.09</v>
      </c>
      <c r="O92">
        <v>6.0000000000000001E-3</v>
      </c>
    </row>
    <row r="93" spans="1:15" x14ac:dyDescent="0.25">
      <c r="A93">
        <v>44</v>
      </c>
      <c r="B93">
        <v>0.68700000000000006</v>
      </c>
      <c r="C93">
        <v>38.975999999999999</v>
      </c>
      <c r="D93">
        <f t="shared" si="9"/>
        <v>0.68700000000000006</v>
      </c>
      <c r="E93">
        <f t="shared" si="5"/>
        <v>38.975999999999999</v>
      </c>
      <c r="F93">
        <f t="shared" si="8"/>
        <v>82.904065081594396</v>
      </c>
      <c r="G93">
        <f t="shared" si="6"/>
        <v>6.0284249999999996E-3</v>
      </c>
      <c r="H93">
        <f t="shared" si="7"/>
        <v>0.68699999999999994</v>
      </c>
      <c r="K93">
        <v>44.5</v>
      </c>
      <c r="L93">
        <v>0.69599999999999995</v>
      </c>
      <c r="M93">
        <v>39.438000000000002</v>
      </c>
      <c r="N93">
        <v>84.075000000000003</v>
      </c>
      <c r="O93">
        <v>6.0000000000000001E-3</v>
      </c>
    </row>
    <row r="94" spans="1:15" x14ac:dyDescent="0.25">
      <c r="A94">
        <v>44.5</v>
      </c>
      <c r="B94">
        <v>0.69599999999999995</v>
      </c>
      <c r="C94">
        <v>39.438000000000002</v>
      </c>
      <c r="D94">
        <f t="shared" si="9"/>
        <v>0.69599999999999995</v>
      </c>
      <c r="E94">
        <f t="shared" si="5"/>
        <v>39.438000000000002</v>
      </c>
      <c r="F94">
        <f t="shared" si="8"/>
        <v>83.886261880751221</v>
      </c>
      <c r="G94">
        <f t="shared" si="6"/>
        <v>6.1073999999999998E-3</v>
      </c>
      <c r="H94">
        <f t="shared" si="7"/>
        <v>0.69599999999999995</v>
      </c>
      <c r="K94">
        <v>45</v>
      </c>
      <c r="L94">
        <v>0.70599999999999996</v>
      </c>
      <c r="M94">
        <v>39.968000000000004</v>
      </c>
      <c r="N94">
        <v>85.204999999999998</v>
      </c>
      <c r="O94">
        <v>6.0000000000000001E-3</v>
      </c>
    </row>
    <row r="95" spans="1:15" x14ac:dyDescent="0.25">
      <c r="A95">
        <v>45</v>
      </c>
      <c r="B95">
        <v>0.70599999999999996</v>
      </c>
      <c r="C95">
        <v>39.968000000000004</v>
      </c>
      <c r="D95">
        <f t="shared" si="9"/>
        <v>0.70599999999999996</v>
      </c>
      <c r="E95">
        <f t="shared" si="5"/>
        <v>39.968000000000004</v>
      </c>
      <c r="F95">
        <f t="shared" si="8"/>
        <v>85.013089021063536</v>
      </c>
      <c r="G95">
        <f t="shared" si="6"/>
        <v>6.1951499999999991E-3</v>
      </c>
      <c r="H95">
        <f t="shared" si="7"/>
        <v>0.70599999999999996</v>
      </c>
      <c r="K95">
        <v>45.5</v>
      </c>
      <c r="L95">
        <v>0.71499999999999997</v>
      </c>
      <c r="M95">
        <v>40.445999999999998</v>
      </c>
      <c r="N95">
        <v>86.224999999999994</v>
      </c>
      <c r="O95">
        <v>6.0000000000000001E-3</v>
      </c>
    </row>
    <row r="96" spans="1:15" x14ac:dyDescent="0.25">
      <c r="A96">
        <v>45.5</v>
      </c>
      <c r="B96">
        <v>0.71499999999999997</v>
      </c>
      <c r="C96">
        <v>40.445999999999998</v>
      </c>
      <c r="D96">
        <f t="shared" si="9"/>
        <v>0.71499999999999997</v>
      </c>
      <c r="E96">
        <f t="shared" si="5"/>
        <v>40.445999999999998</v>
      </c>
      <c r="F96">
        <f t="shared" si="8"/>
        <v>86.029404308791698</v>
      </c>
      <c r="G96">
        <f t="shared" si="6"/>
        <v>6.2741249999999993E-3</v>
      </c>
      <c r="H96">
        <f t="shared" si="7"/>
        <v>0.71499999999999997</v>
      </c>
      <c r="K96">
        <v>46</v>
      </c>
      <c r="L96">
        <v>0.72399999999999998</v>
      </c>
      <c r="M96">
        <v>40.915999999999997</v>
      </c>
      <c r="N96">
        <v>87.227000000000004</v>
      </c>
      <c r="O96">
        <v>6.0000000000000001E-3</v>
      </c>
    </row>
    <row r="97" spans="1:15" x14ac:dyDescent="0.25">
      <c r="A97">
        <v>46</v>
      </c>
      <c r="B97">
        <v>0.72399999999999998</v>
      </c>
      <c r="C97">
        <v>40.915999999999997</v>
      </c>
      <c r="D97">
        <f t="shared" si="9"/>
        <v>0.72399999999999998</v>
      </c>
      <c r="E97">
        <f t="shared" si="5"/>
        <v>40.915999999999997</v>
      </c>
      <c r="F97">
        <f t="shared" si="8"/>
        <v>87.028746954994972</v>
      </c>
      <c r="G97">
        <f t="shared" si="6"/>
        <v>6.3530999999999995E-3</v>
      </c>
      <c r="H97">
        <f t="shared" si="7"/>
        <v>0.72399999999999998</v>
      </c>
      <c r="K97">
        <v>46.5</v>
      </c>
      <c r="L97">
        <v>0.73299999999999998</v>
      </c>
      <c r="M97">
        <v>41.511000000000003</v>
      </c>
      <c r="N97">
        <v>88.494</v>
      </c>
      <c r="O97">
        <v>6.0000000000000001E-3</v>
      </c>
    </row>
    <row r="98" spans="1:15" x14ac:dyDescent="0.25">
      <c r="A98">
        <v>46.5</v>
      </c>
      <c r="B98">
        <v>0.73299999999999998</v>
      </c>
      <c r="C98">
        <v>41.511000000000003</v>
      </c>
      <c r="D98">
        <f t="shared" si="9"/>
        <v>0.73299999999999998</v>
      </c>
      <c r="E98">
        <f t="shared" si="5"/>
        <v>41.511000000000003</v>
      </c>
      <c r="F98">
        <f t="shared" si="8"/>
        <v>88.294010357899623</v>
      </c>
      <c r="G98">
        <f t="shared" si="6"/>
        <v>6.4320749999999989E-3</v>
      </c>
      <c r="H98">
        <f t="shared" si="7"/>
        <v>0.73299999999999998</v>
      </c>
      <c r="K98">
        <v>47</v>
      </c>
      <c r="L98">
        <v>0.74199999999999999</v>
      </c>
      <c r="M98">
        <v>42.027000000000001</v>
      </c>
      <c r="N98">
        <v>89.593999999999994</v>
      </c>
      <c r="O98">
        <v>7.0000000000000001E-3</v>
      </c>
    </row>
    <row r="99" spans="1:15" x14ac:dyDescent="0.25">
      <c r="A99">
        <v>47</v>
      </c>
      <c r="B99">
        <v>0.74199999999999999</v>
      </c>
      <c r="C99">
        <v>42.027000000000001</v>
      </c>
      <c r="D99">
        <f t="shared" si="9"/>
        <v>0.74199999999999999</v>
      </c>
      <c r="E99">
        <f t="shared" si="5"/>
        <v>42.027000000000001</v>
      </c>
      <c r="F99">
        <f t="shared" si="8"/>
        <v>89.39128674072073</v>
      </c>
      <c r="G99">
        <f t="shared" si="6"/>
        <v>6.5110499999999991E-3</v>
      </c>
      <c r="H99">
        <f t="shared" si="7"/>
        <v>0.74199999999999999</v>
      </c>
      <c r="K99">
        <v>47.5</v>
      </c>
      <c r="L99">
        <v>0.751</v>
      </c>
      <c r="M99">
        <v>42.536000000000001</v>
      </c>
      <c r="N99">
        <v>90.68</v>
      </c>
      <c r="O99">
        <v>7.0000000000000001E-3</v>
      </c>
    </row>
    <row r="100" spans="1:15" x14ac:dyDescent="0.25">
      <c r="A100">
        <v>47.5</v>
      </c>
      <c r="B100">
        <v>0.751</v>
      </c>
      <c r="C100">
        <v>42.536000000000001</v>
      </c>
      <c r="D100">
        <f t="shared" si="9"/>
        <v>0.751</v>
      </c>
      <c r="E100">
        <f t="shared" si="5"/>
        <v>42.536000000000001</v>
      </c>
      <c r="F100">
        <f t="shared" si="8"/>
        <v>90.473722966898364</v>
      </c>
      <c r="G100">
        <f t="shared" si="6"/>
        <v>6.5900250000000002E-3</v>
      </c>
      <c r="H100">
        <f t="shared" si="7"/>
        <v>0.75100000000000011</v>
      </c>
      <c r="K100">
        <v>48</v>
      </c>
      <c r="L100">
        <v>0.76100000000000001</v>
      </c>
      <c r="M100">
        <v>43.097999999999999</v>
      </c>
      <c r="N100">
        <v>91.879000000000005</v>
      </c>
      <c r="O100">
        <v>7.0000000000000001E-3</v>
      </c>
    </row>
    <row r="101" spans="1:15" x14ac:dyDescent="0.25">
      <c r="A101">
        <v>48</v>
      </c>
      <c r="B101">
        <v>0.76100000000000001</v>
      </c>
      <c r="C101">
        <v>43.097999999999999</v>
      </c>
      <c r="D101">
        <f t="shared" si="9"/>
        <v>0.76100000000000001</v>
      </c>
      <c r="E101">
        <f t="shared" si="5"/>
        <v>43.097999999999999</v>
      </c>
      <c r="F101">
        <f t="shared" si="8"/>
        <v>91.668926974193326</v>
      </c>
      <c r="G101">
        <f t="shared" si="6"/>
        <v>6.6777749999999995E-3</v>
      </c>
      <c r="H101">
        <f t="shared" si="7"/>
        <v>0.7609999999999999</v>
      </c>
      <c r="K101">
        <v>48.5</v>
      </c>
      <c r="L101">
        <v>0.77</v>
      </c>
      <c r="M101">
        <v>43.57</v>
      </c>
      <c r="N101">
        <v>92.885999999999996</v>
      </c>
      <c r="O101">
        <v>7.0000000000000001E-3</v>
      </c>
    </row>
    <row r="102" spans="1:15" x14ac:dyDescent="0.25">
      <c r="A102">
        <v>48.5</v>
      </c>
      <c r="B102">
        <v>0.77</v>
      </c>
      <c r="C102">
        <v>43.57</v>
      </c>
      <c r="D102">
        <f t="shared" si="9"/>
        <v>0.77</v>
      </c>
      <c r="E102">
        <f t="shared" si="5"/>
        <v>43.57</v>
      </c>
      <c r="F102">
        <f t="shared" si="8"/>
        <v>92.672774379077723</v>
      </c>
      <c r="G102">
        <f t="shared" si="6"/>
        <v>6.7567500000000006E-3</v>
      </c>
      <c r="H102">
        <f t="shared" si="7"/>
        <v>0.77000000000000013</v>
      </c>
      <c r="K102">
        <v>49</v>
      </c>
      <c r="L102">
        <v>0.77900000000000003</v>
      </c>
      <c r="M102">
        <v>44.055</v>
      </c>
      <c r="N102">
        <v>93.918000000000006</v>
      </c>
      <c r="O102">
        <v>7.0000000000000001E-3</v>
      </c>
    </row>
    <row r="103" spans="1:15" x14ac:dyDescent="0.25">
      <c r="A103">
        <v>49</v>
      </c>
      <c r="B103">
        <v>0.77900000000000003</v>
      </c>
      <c r="C103">
        <v>44.055</v>
      </c>
      <c r="D103">
        <f t="shared" si="9"/>
        <v>0.77900000000000003</v>
      </c>
      <c r="E103">
        <f t="shared" si="5"/>
        <v>44.055</v>
      </c>
      <c r="F103">
        <f t="shared" si="8"/>
        <v>93.704327659004491</v>
      </c>
      <c r="G103">
        <f t="shared" si="6"/>
        <v>6.835725E-3</v>
      </c>
      <c r="H103">
        <f t="shared" si="7"/>
        <v>0.77900000000000003</v>
      </c>
      <c r="K103">
        <v>49.5</v>
      </c>
      <c r="L103">
        <v>0.78800000000000003</v>
      </c>
      <c r="M103">
        <v>44.594000000000001</v>
      </c>
      <c r="N103">
        <v>95.066999999999993</v>
      </c>
      <c r="O103">
        <v>7.0000000000000001E-3</v>
      </c>
    </row>
    <row r="104" spans="1:15" x14ac:dyDescent="0.25">
      <c r="A104">
        <v>49.5</v>
      </c>
      <c r="B104">
        <v>0.78800000000000003</v>
      </c>
      <c r="C104">
        <v>44.594000000000001</v>
      </c>
      <c r="D104">
        <f t="shared" si="9"/>
        <v>0.78800000000000003</v>
      </c>
      <c r="E104">
        <f t="shared" si="5"/>
        <v>44.594000000000001</v>
      </c>
      <c r="F104">
        <f t="shared" si="8"/>
        <v>94.850795076367106</v>
      </c>
      <c r="G104">
        <f t="shared" si="6"/>
        <v>6.9146999999999993E-3</v>
      </c>
      <c r="H104">
        <f t="shared" si="7"/>
        <v>0.78799999999999992</v>
      </c>
      <c r="K104">
        <v>50</v>
      </c>
      <c r="L104">
        <v>0.79700000000000004</v>
      </c>
      <c r="M104">
        <v>44.982999999999997</v>
      </c>
      <c r="N104">
        <v>95.897000000000006</v>
      </c>
      <c r="O104">
        <v>7.0000000000000001E-3</v>
      </c>
    </row>
    <row r="105" spans="1:15" x14ac:dyDescent="0.25">
      <c r="A105">
        <v>50</v>
      </c>
      <c r="B105">
        <v>0.79700000000000004</v>
      </c>
      <c r="C105">
        <v>44.982999999999997</v>
      </c>
      <c r="D105">
        <f t="shared" si="9"/>
        <v>0.79700000000000004</v>
      </c>
      <c r="E105">
        <f t="shared" si="5"/>
        <v>44.982999999999997</v>
      </c>
      <c r="F105">
        <f t="shared" si="8"/>
        <v>95.67827338110861</v>
      </c>
      <c r="G105">
        <f t="shared" si="6"/>
        <v>6.9936749999999995E-3</v>
      </c>
      <c r="H105">
        <f t="shared" si="7"/>
        <v>0.79699999999999993</v>
      </c>
      <c r="K105">
        <v>50.5</v>
      </c>
      <c r="L105">
        <v>0.80600000000000005</v>
      </c>
      <c r="M105">
        <v>45.526000000000003</v>
      </c>
      <c r="N105">
        <v>97.054000000000002</v>
      </c>
      <c r="O105">
        <v>7.0000000000000001E-3</v>
      </c>
    </row>
    <row r="106" spans="1:15" x14ac:dyDescent="0.25">
      <c r="A106">
        <v>50.5</v>
      </c>
      <c r="B106">
        <v>0.80600000000000005</v>
      </c>
      <c r="C106">
        <v>45.526000000000003</v>
      </c>
      <c r="D106">
        <f t="shared" si="9"/>
        <v>0.80600000000000005</v>
      </c>
      <c r="E106">
        <f t="shared" si="5"/>
        <v>45.526000000000003</v>
      </c>
      <c r="F106">
        <f t="shared" si="8"/>
        <v>96.833368379671214</v>
      </c>
      <c r="G106">
        <f t="shared" si="6"/>
        <v>7.0726500000000006E-3</v>
      </c>
      <c r="H106">
        <f t="shared" si="7"/>
        <v>0.80600000000000005</v>
      </c>
      <c r="K106">
        <v>51</v>
      </c>
      <c r="L106">
        <v>0.81599999999999995</v>
      </c>
      <c r="M106">
        <v>46.034999999999997</v>
      </c>
      <c r="N106">
        <v>98.138999999999996</v>
      </c>
      <c r="O106">
        <v>7.0000000000000001E-3</v>
      </c>
    </row>
    <row r="107" spans="1:15" x14ac:dyDescent="0.25">
      <c r="A107">
        <v>51</v>
      </c>
      <c r="B107">
        <v>0.81599999999999995</v>
      </c>
      <c r="C107">
        <v>46.034999999999997</v>
      </c>
      <c r="D107">
        <f t="shared" si="9"/>
        <v>0.81599999999999995</v>
      </c>
      <c r="E107">
        <f t="shared" si="5"/>
        <v>46.034999999999997</v>
      </c>
      <c r="F107">
        <f t="shared" si="8"/>
        <v>97.916234706329305</v>
      </c>
      <c r="G107">
        <f t="shared" si="6"/>
        <v>7.1603999999999991E-3</v>
      </c>
      <c r="H107">
        <f t="shared" si="7"/>
        <v>0.81599999999999995</v>
      </c>
      <c r="K107">
        <v>51.5</v>
      </c>
      <c r="L107">
        <v>0.82499999999999996</v>
      </c>
      <c r="M107">
        <v>46.503</v>
      </c>
      <c r="N107">
        <v>99.137</v>
      </c>
      <c r="O107">
        <v>7.0000000000000001E-3</v>
      </c>
    </row>
    <row r="108" spans="1:15" x14ac:dyDescent="0.25">
      <c r="A108">
        <v>51.5</v>
      </c>
      <c r="B108">
        <v>0.82499999999999996</v>
      </c>
      <c r="C108">
        <v>46.503</v>
      </c>
      <c r="D108">
        <f t="shared" si="9"/>
        <v>0.82499999999999996</v>
      </c>
      <c r="E108">
        <f t="shared" si="5"/>
        <v>46.503</v>
      </c>
      <c r="F108">
        <f t="shared" si="8"/>
        <v>98.911939585228026</v>
      </c>
      <c r="G108">
        <f t="shared" si="6"/>
        <v>7.2393749999999993E-3</v>
      </c>
      <c r="H108">
        <f t="shared" si="7"/>
        <v>0.82499999999999996</v>
      </c>
      <c r="K108">
        <v>52</v>
      </c>
      <c r="L108">
        <v>0.83399999999999996</v>
      </c>
      <c r="M108">
        <v>47.040999999999997</v>
      </c>
      <c r="N108">
        <v>100.28400000000001</v>
      </c>
      <c r="O108">
        <v>7.0000000000000001E-3</v>
      </c>
    </row>
    <row r="109" spans="1:15" x14ac:dyDescent="0.25">
      <c r="A109">
        <v>52</v>
      </c>
      <c r="B109">
        <v>0.83399999999999996</v>
      </c>
      <c r="C109">
        <v>47.040999999999997</v>
      </c>
      <c r="D109">
        <f t="shared" si="9"/>
        <v>0.83399999999999996</v>
      </c>
      <c r="E109">
        <f t="shared" si="5"/>
        <v>47.040999999999997</v>
      </c>
      <c r="F109">
        <f t="shared" si="8"/>
        <v>100.05660133793772</v>
      </c>
      <c r="G109">
        <f t="shared" si="6"/>
        <v>7.3183499999999986E-3</v>
      </c>
      <c r="H109">
        <f t="shared" si="7"/>
        <v>0.83399999999999996</v>
      </c>
      <c r="K109">
        <v>52.5</v>
      </c>
      <c r="L109">
        <v>0.84299999999999997</v>
      </c>
      <c r="M109">
        <v>47.570999999999998</v>
      </c>
      <c r="N109">
        <v>101.41500000000001</v>
      </c>
      <c r="O109">
        <v>7.0000000000000001E-3</v>
      </c>
    </row>
    <row r="110" spans="1:15" x14ac:dyDescent="0.25">
      <c r="A110">
        <v>52.5</v>
      </c>
      <c r="B110">
        <v>0.84299999999999997</v>
      </c>
      <c r="C110">
        <v>47.570999999999998</v>
      </c>
      <c r="D110">
        <f t="shared" si="9"/>
        <v>0.84299999999999997</v>
      </c>
      <c r="E110">
        <f t="shared" si="5"/>
        <v>47.570999999999998</v>
      </c>
      <c r="F110">
        <f t="shared" si="8"/>
        <v>101.18431624010771</v>
      </c>
      <c r="G110">
        <f t="shared" si="6"/>
        <v>7.3973249999999989E-3</v>
      </c>
      <c r="H110">
        <f t="shared" si="7"/>
        <v>0.84299999999999997</v>
      </c>
      <c r="K110">
        <v>53</v>
      </c>
      <c r="L110">
        <v>0.85199999999999998</v>
      </c>
      <c r="M110">
        <v>48.02</v>
      </c>
      <c r="N110">
        <v>102.372</v>
      </c>
      <c r="O110">
        <v>7.0000000000000001E-3</v>
      </c>
    </row>
    <row r="111" spans="1:15" x14ac:dyDescent="0.25">
      <c r="A111">
        <v>53</v>
      </c>
      <c r="B111">
        <v>0.85199999999999998</v>
      </c>
      <c r="C111">
        <v>48.02</v>
      </c>
      <c r="D111">
        <f t="shared" si="9"/>
        <v>0.85199999999999998</v>
      </c>
      <c r="E111">
        <f t="shared" si="5"/>
        <v>48.02</v>
      </c>
      <c r="F111">
        <f t="shared" si="8"/>
        <v>102.13981321336995</v>
      </c>
      <c r="G111">
        <f t="shared" si="6"/>
        <v>7.4763E-3</v>
      </c>
      <c r="H111">
        <f t="shared" si="7"/>
        <v>0.85200000000000009</v>
      </c>
      <c r="K111">
        <v>53.5</v>
      </c>
      <c r="L111">
        <v>0.86099999999999999</v>
      </c>
      <c r="M111">
        <v>48.518000000000001</v>
      </c>
      <c r="N111">
        <v>103.434</v>
      </c>
      <c r="O111">
        <v>8.0000000000000002E-3</v>
      </c>
    </row>
    <row r="112" spans="1:15" x14ac:dyDescent="0.25">
      <c r="A112">
        <v>53.5</v>
      </c>
      <c r="B112">
        <v>0.86099999999999999</v>
      </c>
      <c r="C112">
        <v>48.518000000000001</v>
      </c>
      <c r="D112">
        <f t="shared" si="9"/>
        <v>0.86099999999999999</v>
      </c>
      <c r="E112">
        <f t="shared" si="5"/>
        <v>48.518000000000001</v>
      </c>
      <c r="F112">
        <f t="shared" si="8"/>
        <v>103.19960651983878</v>
      </c>
      <c r="G112">
        <f t="shared" si="6"/>
        <v>7.5552750000000002E-3</v>
      </c>
      <c r="H112">
        <f t="shared" si="7"/>
        <v>0.8610000000000001</v>
      </c>
      <c r="K112">
        <v>54</v>
      </c>
      <c r="L112">
        <v>0.871</v>
      </c>
      <c r="M112">
        <v>49.076999999999998</v>
      </c>
      <c r="N112">
        <v>104.625</v>
      </c>
      <c r="O112">
        <v>8.0000000000000002E-3</v>
      </c>
    </row>
    <row r="113" spans="1:15" x14ac:dyDescent="0.25">
      <c r="A113">
        <v>54</v>
      </c>
      <c r="B113">
        <v>0.871</v>
      </c>
      <c r="C113">
        <v>49.076999999999998</v>
      </c>
      <c r="D113">
        <f t="shared" si="9"/>
        <v>0.871</v>
      </c>
      <c r="E113">
        <f t="shared" si="5"/>
        <v>49.076999999999998</v>
      </c>
      <c r="F113">
        <f t="shared" si="8"/>
        <v>104.38929532457561</v>
      </c>
      <c r="G113">
        <f t="shared" si="6"/>
        <v>7.6430250000000003E-3</v>
      </c>
      <c r="H113">
        <f t="shared" si="7"/>
        <v>0.871</v>
      </c>
      <c r="K113">
        <v>54.5</v>
      </c>
      <c r="L113">
        <v>0.88</v>
      </c>
      <c r="M113">
        <v>49.466000000000001</v>
      </c>
      <c r="N113">
        <v>105.453</v>
      </c>
      <c r="O113">
        <v>8.0000000000000002E-3</v>
      </c>
    </row>
    <row r="114" spans="1:15" x14ac:dyDescent="0.25">
      <c r="A114">
        <v>54.5</v>
      </c>
      <c r="B114">
        <v>0.88</v>
      </c>
      <c r="C114">
        <v>49.466000000000001</v>
      </c>
      <c r="D114">
        <f t="shared" si="9"/>
        <v>0.88</v>
      </c>
      <c r="E114">
        <f t="shared" si="5"/>
        <v>49.466000000000001</v>
      </c>
      <c r="F114">
        <f t="shared" si="8"/>
        <v>105.21739805285452</v>
      </c>
      <c r="G114">
        <f t="shared" si="6"/>
        <v>7.7219999999999997E-3</v>
      </c>
      <c r="H114">
        <f t="shared" si="7"/>
        <v>0.88</v>
      </c>
      <c r="K114">
        <v>55</v>
      </c>
      <c r="L114">
        <v>0.88900000000000001</v>
      </c>
      <c r="M114">
        <v>49.933</v>
      </c>
      <c r="N114">
        <v>106.449</v>
      </c>
      <c r="O114">
        <v>8.0000000000000002E-3</v>
      </c>
    </row>
    <row r="115" spans="1:15" x14ac:dyDescent="0.25">
      <c r="A115">
        <v>55</v>
      </c>
      <c r="B115">
        <v>0.88900000000000001</v>
      </c>
      <c r="C115">
        <v>49.933</v>
      </c>
      <c r="D115">
        <f t="shared" si="9"/>
        <v>0.88900000000000001</v>
      </c>
      <c r="E115">
        <f t="shared" si="5"/>
        <v>49.933</v>
      </c>
      <c r="F115">
        <f t="shared" si="8"/>
        <v>106.21148828399545</v>
      </c>
      <c r="G115">
        <f t="shared" si="6"/>
        <v>7.8009749999999991E-3</v>
      </c>
      <c r="H115">
        <f t="shared" si="7"/>
        <v>0.8889999999999999</v>
      </c>
      <c r="K115">
        <v>55.5</v>
      </c>
      <c r="L115">
        <v>0.89800000000000002</v>
      </c>
      <c r="M115">
        <v>50.470999999999997</v>
      </c>
      <c r="N115">
        <v>107.59699999999999</v>
      </c>
      <c r="O115">
        <v>8.0000000000000002E-3</v>
      </c>
    </row>
    <row r="116" spans="1:15" x14ac:dyDescent="0.25">
      <c r="A116">
        <v>55.5</v>
      </c>
      <c r="B116">
        <v>0.89800000000000002</v>
      </c>
      <c r="C116">
        <v>50.470999999999997</v>
      </c>
      <c r="D116">
        <f t="shared" si="9"/>
        <v>0.89800000000000002</v>
      </c>
      <c r="E116">
        <f t="shared" si="5"/>
        <v>50.470999999999997</v>
      </c>
      <c r="F116">
        <f t="shared" si="8"/>
        <v>107.35668167651369</v>
      </c>
      <c r="G116">
        <f t="shared" si="6"/>
        <v>7.8799499999999984E-3</v>
      </c>
      <c r="H116">
        <f t="shared" si="7"/>
        <v>0.89799999999999991</v>
      </c>
      <c r="K116">
        <v>56</v>
      </c>
      <c r="L116">
        <v>0.90700000000000003</v>
      </c>
      <c r="M116">
        <v>50.994</v>
      </c>
      <c r="N116">
        <v>108.711</v>
      </c>
      <c r="O116">
        <v>8.0000000000000002E-3</v>
      </c>
    </row>
    <row r="117" spans="1:15" x14ac:dyDescent="0.25">
      <c r="A117">
        <v>56</v>
      </c>
      <c r="B117">
        <v>0.90700000000000003</v>
      </c>
      <c r="C117">
        <v>50.994</v>
      </c>
      <c r="D117">
        <f t="shared" si="9"/>
        <v>0.90700000000000003</v>
      </c>
      <c r="E117">
        <f t="shared" si="5"/>
        <v>50.994</v>
      </c>
      <c r="F117">
        <f t="shared" si="8"/>
        <v>108.47005199440328</v>
      </c>
      <c r="G117">
        <f t="shared" si="6"/>
        <v>7.9589250000000004E-3</v>
      </c>
      <c r="H117">
        <f t="shared" si="7"/>
        <v>0.90700000000000003</v>
      </c>
      <c r="K117">
        <v>56.5</v>
      </c>
      <c r="L117">
        <v>0.91600000000000004</v>
      </c>
      <c r="M117">
        <v>51.485999999999997</v>
      </c>
      <c r="N117">
        <v>109.759</v>
      </c>
      <c r="O117">
        <v>8.0000000000000002E-3</v>
      </c>
    </row>
    <row r="118" spans="1:15" x14ac:dyDescent="0.25">
      <c r="A118">
        <v>56.5</v>
      </c>
      <c r="B118">
        <v>0.91600000000000004</v>
      </c>
      <c r="C118">
        <v>51.485999999999997</v>
      </c>
      <c r="D118">
        <f t="shared" si="9"/>
        <v>0.91600000000000004</v>
      </c>
      <c r="E118">
        <f t="shared" si="5"/>
        <v>51.485999999999997</v>
      </c>
      <c r="F118">
        <f t="shared" si="8"/>
        <v>109.51756634944756</v>
      </c>
      <c r="G118">
        <f t="shared" si="6"/>
        <v>8.0379000000000006E-3</v>
      </c>
      <c r="H118">
        <f t="shared" si="7"/>
        <v>0.91600000000000004</v>
      </c>
      <c r="K118">
        <v>57</v>
      </c>
      <c r="L118">
        <v>0.92600000000000005</v>
      </c>
      <c r="M118">
        <v>51.984000000000002</v>
      </c>
      <c r="N118">
        <v>110.82299999999999</v>
      </c>
      <c r="O118">
        <v>8.0000000000000002E-3</v>
      </c>
    </row>
    <row r="119" spans="1:15" x14ac:dyDescent="0.25">
      <c r="A119">
        <v>57</v>
      </c>
      <c r="B119">
        <v>0.92600000000000005</v>
      </c>
      <c r="C119">
        <v>51.984000000000002</v>
      </c>
      <c r="D119">
        <f t="shared" si="9"/>
        <v>0.92600000000000005</v>
      </c>
      <c r="E119">
        <f t="shared" si="5"/>
        <v>51.984000000000002</v>
      </c>
      <c r="F119">
        <f t="shared" si="8"/>
        <v>110.57805049463161</v>
      </c>
      <c r="G119">
        <f t="shared" si="6"/>
        <v>8.1256499999999999E-3</v>
      </c>
      <c r="H119">
        <f t="shared" si="7"/>
        <v>0.92600000000000005</v>
      </c>
      <c r="K119">
        <v>57.5</v>
      </c>
      <c r="L119">
        <v>0.93500000000000005</v>
      </c>
      <c r="M119">
        <v>52.447000000000003</v>
      </c>
      <c r="N119">
        <v>111.809</v>
      </c>
      <c r="O119">
        <v>8.0000000000000002E-3</v>
      </c>
    </row>
    <row r="120" spans="1:15" x14ac:dyDescent="0.25">
      <c r="A120">
        <v>57.5</v>
      </c>
      <c r="B120">
        <v>0.93500000000000005</v>
      </c>
      <c r="C120">
        <v>52.447000000000003</v>
      </c>
      <c r="D120">
        <f t="shared" si="9"/>
        <v>0.93500000000000005</v>
      </c>
      <c r="E120">
        <f t="shared" si="5"/>
        <v>52.447000000000003</v>
      </c>
      <c r="F120">
        <f t="shared" si="8"/>
        <v>111.56405932254587</v>
      </c>
      <c r="G120">
        <f t="shared" si="6"/>
        <v>8.2046250000000001E-3</v>
      </c>
      <c r="H120">
        <f t="shared" si="7"/>
        <v>0.93500000000000005</v>
      </c>
      <c r="K120">
        <v>58</v>
      </c>
      <c r="L120">
        <v>0.94399999999999995</v>
      </c>
      <c r="M120">
        <v>52.908999999999999</v>
      </c>
      <c r="N120">
        <v>112.794</v>
      </c>
      <c r="O120">
        <v>8.0000000000000002E-3</v>
      </c>
    </row>
    <row r="121" spans="1:15" x14ac:dyDescent="0.25">
      <c r="A121">
        <v>58</v>
      </c>
      <c r="B121">
        <v>0.94399999999999995</v>
      </c>
      <c r="C121">
        <v>52.908999999999999</v>
      </c>
      <c r="D121">
        <f t="shared" si="9"/>
        <v>0.94399999999999995</v>
      </c>
      <c r="E121">
        <f t="shared" si="5"/>
        <v>52.908999999999999</v>
      </c>
      <c r="F121">
        <f t="shared" si="8"/>
        <v>112.54802952832419</v>
      </c>
      <c r="G121">
        <f t="shared" si="6"/>
        <v>8.2835999999999986E-3</v>
      </c>
      <c r="H121">
        <f t="shared" si="7"/>
        <v>0.94399999999999995</v>
      </c>
      <c r="K121">
        <v>58.5</v>
      </c>
      <c r="L121">
        <v>0.95299999999999996</v>
      </c>
      <c r="M121">
        <v>53.402000000000001</v>
      </c>
      <c r="N121">
        <v>113.845</v>
      </c>
      <c r="O121">
        <v>8.0000000000000002E-3</v>
      </c>
    </row>
    <row r="122" spans="1:15" x14ac:dyDescent="0.25">
      <c r="A122">
        <v>58.5</v>
      </c>
      <c r="B122">
        <v>0.95299999999999996</v>
      </c>
      <c r="C122">
        <v>53.402000000000001</v>
      </c>
      <c r="D122">
        <f t="shared" si="9"/>
        <v>0.95299999999999996</v>
      </c>
      <c r="E122">
        <f t="shared" si="5"/>
        <v>53.402000000000001</v>
      </c>
      <c r="F122">
        <f t="shared" si="8"/>
        <v>113.59803401688404</v>
      </c>
      <c r="G122">
        <f t="shared" si="6"/>
        <v>8.3625750000000006E-3</v>
      </c>
      <c r="H122">
        <f t="shared" si="7"/>
        <v>0.95300000000000018</v>
      </c>
      <c r="K122">
        <v>59</v>
      </c>
      <c r="L122">
        <v>0.96199999999999997</v>
      </c>
      <c r="M122">
        <v>53.917000000000002</v>
      </c>
      <c r="N122">
        <v>114.943</v>
      </c>
      <c r="O122">
        <v>8.0000000000000002E-3</v>
      </c>
    </row>
    <row r="123" spans="1:15" x14ac:dyDescent="0.25">
      <c r="A123">
        <v>59</v>
      </c>
      <c r="B123">
        <v>0.96199999999999997</v>
      </c>
      <c r="C123">
        <v>53.917000000000002</v>
      </c>
      <c r="D123">
        <f t="shared" si="9"/>
        <v>0.96199999999999997</v>
      </c>
      <c r="E123">
        <f t="shared" si="5"/>
        <v>53.917000000000002</v>
      </c>
      <c r="F123">
        <f t="shared" si="8"/>
        <v>114.69493170974923</v>
      </c>
      <c r="G123">
        <f t="shared" si="6"/>
        <v>8.4415499999999991E-3</v>
      </c>
      <c r="H123">
        <f t="shared" si="7"/>
        <v>0.96199999999999997</v>
      </c>
      <c r="K123">
        <v>59.5</v>
      </c>
      <c r="L123">
        <v>0.97099999999999997</v>
      </c>
      <c r="M123">
        <v>54.426000000000002</v>
      </c>
      <c r="N123">
        <v>116.02800000000001</v>
      </c>
      <c r="O123">
        <v>8.9999999999999993E-3</v>
      </c>
    </row>
    <row r="124" spans="1:15" x14ac:dyDescent="0.25">
      <c r="A124">
        <v>59.5</v>
      </c>
      <c r="B124">
        <v>0.97099999999999997</v>
      </c>
      <c r="C124">
        <v>54.426000000000002</v>
      </c>
      <c r="D124">
        <f t="shared" si="9"/>
        <v>0.97099999999999997</v>
      </c>
      <c r="E124">
        <f t="shared" si="5"/>
        <v>54.426000000000002</v>
      </c>
      <c r="F124">
        <f t="shared" si="8"/>
        <v>115.77916254558428</v>
      </c>
      <c r="G124">
        <f t="shared" si="6"/>
        <v>8.5205249999999993E-3</v>
      </c>
      <c r="H124">
        <f t="shared" si="7"/>
        <v>0.97099999999999997</v>
      </c>
      <c r="K124">
        <v>60</v>
      </c>
      <c r="L124">
        <v>0.98099999999999998</v>
      </c>
      <c r="M124">
        <v>54.881999999999998</v>
      </c>
      <c r="N124">
        <v>117</v>
      </c>
      <c r="O124">
        <v>8.9999999999999993E-3</v>
      </c>
    </row>
    <row r="125" spans="1:15" x14ac:dyDescent="0.25">
      <c r="A125">
        <v>60</v>
      </c>
      <c r="B125">
        <v>0.98099999999999998</v>
      </c>
      <c r="C125">
        <v>54.881999999999998</v>
      </c>
      <c r="D125">
        <f t="shared" si="9"/>
        <v>0.98099999999999998</v>
      </c>
      <c r="E125">
        <f t="shared" si="5"/>
        <v>54.881999999999998</v>
      </c>
      <c r="F125">
        <f t="shared" si="8"/>
        <v>116.75092063000294</v>
      </c>
      <c r="G125">
        <f t="shared" si="6"/>
        <v>8.6082750000000003E-3</v>
      </c>
      <c r="H125">
        <f t="shared" si="7"/>
        <v>0.98100000000000009</v>
      </c>
      <c r="K125">
        <v>60.5</v>
      </c>
      <c r="L125">
        <v>0.99</v>
      </c>
      <c r="M125">
        <v>55.344999999999999</v>
      </c>
      <c r="N125">
        <v>117.98699999999999</v>
      </c>
      <c r="O125">
        <v>8.9999999999999993E-3</v>
      </c>
    </row>
    <row r="126" spans="1:15" x14ac:dyDescent="0.25">
      <c r="A126">
        <v>60.5</v>
      </c>
      <c r="B126">
        <v>0.99</v>
      </c>
      <c r="C126">
        <v>55.344999999999999</v>
      </c>
      <c r="D126">
        <f t="shared" si="9"/>
        <v>0.99</v>
      </c>
      <c r="E126">
        <f t="shared" si="5"/>
        <v>55.344999999999999</v>
      </c>
      <c r="F126">
        <f t="shared" si="8"/>
        <v>117.73750088871454</v>
      </c>
      <c r="G126">
        <f t="shared" si="6"/>
        <v>8.6872499999999988E-3</v>
      </c>
      <c r="H126">
        <f t="shared" si="7"/>
        <v>0.98999999999999988</v>
      </c>
      <c r="K126">
        <v>61</v>
      </c>
      <c r="L126">
        <v>0.999</v>
      </c>
      <c r="M126">
        <v>55.801000000000002</v>
      </c>
      <c r="N126">
        <v>118.958</v>
      </c>
      <c r="O126">
        <v>8.9999999999999993E-3</v>
      </c>
    </row>
    <row r="127" spans="1:15" x14ac:dyDescent="0.25">
      <c r="A127">
        <v>61</v>
      </c>
      <c r="B127">
        <v>0.999</v>
      </c>
      <c r="C127">
        <v>55.801000000000002</v>
      </c>
      <c r="D127">
        <f t="shared" si="9"/>
        <v>0.999</v>
      </c>
      <c r="E127">
        <f t="shared" si="5"/>
        <v>55.801000000000002</v>
      </c>
      <c r="F127">
        <f t="shared" si="8"/>
        <v>118.70928922794617</v>
      </c>
      <c r="G127">
        <f t="shared" si="6"/>
        <v>8.766224999999999E-3</v>
      </c>
      <c r="H127">
        <f t="shared" si="7"/>
        <v>0.99899999999999989</v>
      </c>
      <c r="K127">
        <v>61.5</v>
      </c>
      <c r="L127">
        <v>1.008</v>
      </c>
      <c r="M127">
        <v>56.372999999999998</v>
      </c>
      <c r="N127">
        <v>120.178</v>
      </c>
      <c r="O127">
        <v>8.9999999999999993E-3</v>
      </c>
    </row>
    <row r="128" spans="1:15" x14ac:dyDescent="0.25">
      <c r="A128">
        <v>61.5</v>
      </c>
      <c r="B128">
        <v>1.008</v>
      </c>
      <c r="C128">
        <v>56.372999999999998</v>
      </c>
      <c r="D128">
        <f t="shared" si="9"/>
        <v>1.008</v>
      </c>
      <c r="E128">
        <f t="shared" si="5"/>
        <v>56.372999999999998</v>
      </c>
      <c r="F128">
        <f t="shared" si="8"/>
        <v>119.92795705160184</v>
      </c>
      <c r="G128">
        <f t="shared" si="6"/>
        <v>8.8451999999999992E-3</v>
      </c>
      <c r="H128">
        <f t="shared" si="7"/>
        <v>1.008</v>
      </c>
      <c r="K128">
        <v>62</v>
      </c>
      <c r="L128">
        <v>1.0169999999999999</v>
      </c>
      <c r="M128">
        <v>56.843000000000004</v>
      </c>
      <c r="N128">
        <v>121.18</v>
      </c>
      <c r="O128">
        <v>8.9999999999999993E-3</v>
      </c>
    </row>
    <row r="129" spans="1:15" x14ac:dyDescent="0.25">
      <c r="A129">
        <v>62</v>
      </c>
      <c r="B129">
        <v>1.0169999999999999</v>
      </c>
      <c r="C129">
        <v>56.843000000000004</v>
      </c>
      <c r="D129">
        <f t="shared" si="9"/>
        <v>1.0169999999999999</v>
      </c>
      <c r="E129">
        <f t="shared" si="5"/>
        <v>56.843000000000004</v>
      </c>
      <c r="F129">
        <f t="shared" si="8"/>
        <v>120.92973713823858</v>
      </c>
      <c r="G129">
        <f t="shared" si="6"/>
        <v>8.9241749999999995E-3</v>
      </c>
      <c r="H129">
        <f t="shared" si="7"/>
        <v>1.0170000000000001</v>
      </c>
      <c r="K129">
        <v>62.5</v>
      </c>
      <c r="L129">
        <v>1.026</v>
      </c>
      <c r="M129">
        <v>57.308</v>
      </c>
      <c r="N129">
        <v>122.172</v>
      </c>
      <c r="O129">
        <v>8.9999999999999993E-3</v>
      </c>
    </row>
    <row r="130" spans="1:15" x14ac:dyDescent="0.25">
      <c r="A130">
        <v>62.5</v>
      </c>
      <c r="B130">
        <v>1.026</v>
      </c>
      <c r="C130">
        <v>57.308</v>
      </c>
      <c r="D130">
        <f t="shared" si="9"/>
        <v>1.026</v>
      </c>
      <c r="E130">
        <f t="shared" si="5"/>
        <v>57.308</v>
      </c>
      <c r="F130">
        <f t="shared" si="8"/>
        <v>121.92098555582847</v>
      </c>
      <c r="G130">
        <f t="shared" si="6"/>
        <v>9.0031499999999997E-3</v>
      </c>
      <c r="H130">
        <f t="shared" si="7"/>
        <v>1.026</v>
      </c>
      <c r="K130">
        <v>63</v>
      </c>
      <c r="L130">
        <v>1.036</v>
      </c>
      <c r="M130">
        <v>57.753999999999998</v>
      </c>
      <c r="N130">
        <v>123.123</v>
      </c>
      <c r="O130">
        <v>8.9999999999999993E-3</v>
      </c>
    </row>
    <row r="131" spans="1:15" x14ac:dyDescent="0.25">
      <c r="A131">
        <v>63</v>
      </c>
      <c r="B131">
        <v>1.036</v>
      </c>
      <c r="C131">
        <v>57.753999999999998</v>
      </c>
      <c r="D131">
        <f t="shared" si="9"/>
        <v>1.036</v>
      </c>
      <c r="E131">
        <f t="shared" si="5"/>
        <v>57.753999999999998</v>
      </c>
      <c r="F131">
        <f t="shared" si="8"/>
        <v>122.87215445509517</v>
      </c>
      <c r="G131">
        <f t="shared" si="6"/>
        <v>9.090899999999999E-3</v>
      </c>
      <c r="H131">
        <f t="shared" si="7"/>
        <v>1.036</v>
      </c>
      <c r="K131">
        <v>63.5</v>
      </c>
      <c r="L131">
        <v>1.0449999999999999</v>
      </c>
      <c r="M131">
        <v>58.222999999999999</v>
      </c>
      <c r="N131">
        <v>124.123</v>
      </c>
      <c r="O131">
        <v>8.9999999999999993E-3</v>
      </c>
    </row>
    <row r="132" spans="1:15" x14ac:dyDescent="0.25">
      <c r="A132">
        <v>63.5</v>
      </c>
      <c r="B132">
        <v>1.0449999999999999</v>
      </c>
      <c r="C132">
        <v>58.222999999999999</v>
      </c>
      <c r="D132">
        <f t="shared" si="9"/>
        <v>1.0449999999999999</v>
      </c>
      <c r="E132">
        <f t="shared" si="5"/>
        <v>58.222999999999999</v>
      </c>
      <c r="F132">
        <f t="shared" si="8"/>
        <v>123.87213871483677</v>
      </c>
      <c r="G132">
        <f t="shared" si="6"/>
        <v>9.1698749999999992E-3</v>
      </c>
      <c r="H132">
        <f t="shared" si="7"/>
        <v>1.0449999999999999</v>
      </c>
      <c r="K132">
        <v>64</v>
      </c>
      <c r="L132">
        <v>1.054</v>
      </c>
      <c r="M132">
        <v>58.673999999999999</v>
      </c>
      <c r="N132">
        <v>125.08499999999999</v>
      </c>
      <c r="O132">
        <v>8.9999999999999993E-3</v>
      </c>
    </row>
    <row r="133" spans="1:15" x14ac:dyDescent="0.25">
      <c r="A133">
        <v>64</v>
      </c>
      <c r="B133">
        <v>1.054</v>
      </c>
      <c r="C133">
        <v>58.673999999999999</v>
      </c>
      <c r="D133">
        <f t="shared" si="9"/>
        <v>1.054</v>
      </c>
      <c r="E133">
        <f t="shared" si="5"/>
        <v>58.673999999999999</v>
      </c>
      <c r="F133">
        <f t="shared" si="8"/>
        <v>124.83393761355295</v>
      </c>
      <c r="G133">
        <f t="shared" si="6"/>
        <v>9.2488499999999994E-3</v>
      </c>
      <c r="H133">
        <f t="shared" si="7"/>
        <v>1.054</v>
      </c>
      <c r="K133">
        <v>64.5</v>
      </c>
      <c r="L133">
        <v>1.0629999999999999</v>
      </c>
      <c r="M133">
        <v>59.133000000000003</v>
      </c>
      <c r="N133">
        <v>126.062</v>
      </c>
      <c r="O133">
        <v>8.9999999999999993E-3</v>
      </c>
    </row>
    <row r="134" spans="1:15" x14ac:dyDescent="0.25">
      <c r="A134">
        <v>64.5</v>
      </c>
      <c r="B134">
        <v>1.0629999999999999</v>
      </c>
      <c r="C134">
        <v>59.133000000000003</v>
      </c>
      <c r="D134">
        <f t="shared" si="9"/>
        <v>1.0629999999999999</v>
      </c>
      <c r="E134">
        <f t="shared" si="5"/>
        <v>59.133000000000003</v>
      </c>
      <c r="F134">
        <f t="shared" si="8"/>
        <v>125.81286906810651</v>
      </c>
      <c r="G134">
        <f t="shared" si="6"/>
        <v>9.3278249999999997E-3</v>
      </c>
      <c r="H134">
        <f t="shared" si="7"/>
        <v>1.0629999999999999</v>
      </c>
      <c r="K134">
        <v>65</v>
      </c>
      <c r="L134">
        <v>1.0720000000000001</v>
      </c>
      <c r="M134">
        <v>59.628</v>
      </c>
      <c r="N134">
        <v>127.117</v>
      </c>
      <c r="O134">
        <v>8.9999999999999993E-3</v>
      </c>
    </row>
    <row r="135" spans="1:15" x14ac:dyDescent="0.25">
      <c r="A135">
        <v>65</v>
      </c>
      <c r="B135">
        <v>1.0720000000000001</v>
      </c>
      <c r="C135">
        <v>59.628</v>
      </c>
      <c r="D135">
        <f t="shared" si="9"/>
        <v>1.0720000000000001</v>
      </c>
      <c r="E135">
        <f t="shared" si="5"/>
        <v>59.628</v>
      </c>
      <c r="F135">
        <f t="shared" si="8"/>
        <v>126.86851049151059</v>
      </c>
      <c r="G135">
        <f t="shared" si="6"/>
        <v>9.4067999999999999E-3</v>
      </c>
      <c r="H135">
        <f t="shared" si="7"/>
        <v>1.0720000000000001</v>
      </c>
      <c r="K135">
        <v>65.5</v>
      </c>
      <c r="L135">
        <v>1.081</v>
      </c>
      <c r="M135">
        <v>60.082999999999998</v>
      </c>
      <c r="N135">
        <v>128.08799999999999</v>
      </c>
      <c r="O135">
        <v>8.9999999999999993E-3</v>
      </c>
    </row>
    <row r="136" spans="1:15" x14ac:dyDescent="0.25">
      <c r="A136">
        <v>65.5</v>
      </c>
      <c r="B136">
        <v>1.081</v>
      </c>
      <c r="C136">
        <v>60.082999999999998</v>
      </c>
      <c r="D136">
        <f t="shared" si="9"/>
        <v>1.081</v>
      </c>
      <c r="E136">
        <f t="shared" ref="E136:E199" si="10">ABS(C136)</f>
        <v>60.082999999999998</v>
      </c>
      <c r="F136">
        <f t="shared" si="8"/>
        <v>127.83916236259437</v>
      </c>
      <c r="G136">
        <f t="shared" ref="G136:G199" si="11">6*D136*$C$3/$E$3^2</f>
        <v>9.4857750000000001E-3</v>
      </c>
      <c r="H136">
        <f t="shared" ref="H136:H199" si="12">(G136*$E$3^2)/(6*$C$3)</f>
        <v>1.081</v>
      </c>
      <c r="K136">
        <v>66</v>
      </c>
      <c r="L136">
        <v>1.091</v>
      </c>
      <c r="M136">
        <v>60.494999999999997</v>
      </c>
      <c r="N136">
        <v>128.96600000000001</v>
      </c>
      <c r="O136">
        <v>0.01</v>
      </c>
    </row>
    <row r="137" spans="1:15" x14ac:dyDescent="0.25">
      <c r="A137">
        <v>66</v>
      </c>
      <c r="B137">
        <v>1.091</v>
      </c>
      <c r="C137">
        <v>60.494999999999997</v>
      </c>
      <c r="D137">
        <f t="shared" si="9"/>
        <v>1.091</v>
      </c>
      <c r="E137">
        <f t="shared" si="10"/>
        <v>60.494999999999997</v>
      </c>
      <c r="F137">
        <f t="shared" ref="F137:F200" si="13">(3*E137*$E$3/(2*$B$3*$C$3^2))*(1+6*(D137/$E$3)^2-4*($C$3/$E$3)*(D137/$E$3))</f>
        <v>128.71873839923785</v>
      </c>
      <c r="G137">
        <f t="shared" si="11"/>
        <v>9.5735249999999977E-3</v>
      </c>
      <c r="H137">
        <f t="shared" si="12"/>
        <v>1.0909999999999997</v>
      </c>
      <c r="K137">
        <v>66.5</v>
      </c>
      <c r="L137">
        <v>1.1000000000000001</v>
      </c>
      <c r="M137">
        <v>61.018999999999998</v>
      </c>
      <c r="N137">
        <v>130.084</v>
      </c>
      <c r="O137">
        <v>0.01</v>
      </c>
    </row>
    <row r="138" spans="1:15" x14ac:dyDescent="0.25">
      <c r="A138">
        <v>66.5</v>
      </c>
      <c r="B138">
        <v>1.1000000000000001</v>
      </c>
      <c r="C138">
        <v>61.018999999999998</v>
      </c>
      <c r="D138">
        <f t="shared" si="9"/>
        <v>1.1000000000000001</v>
      </c>
      <c r="E138">
        <f t="shared" si="10"/>
        <v>61.018999999999998</v>
      </c>
      <c r="F138">
        <f t="shared" si="13"/>
        <v>129.83645403499304</v>
      </c>
      <c r="G138">
        <f t="shared" si="11"/>
        <v>9.6525000000000014E-3</v>
      </c>
      <c r="H138">
        <f t="shared" si="12"/>
        <v>1.1000000000000003</v>
      </c>
      <c r="K138">
        <v>67</v>
      </c>
      <c r="L138">
        <v>1.109</v>
      </c>
      <c r="M138">
        <v>61.430999999999997</v>
      </c>
      <c r="N138">
        <v>130.96199999999999</v>
      </c>
      <c r="O138">
        <v>0.01</v>
      </c>
    </row>
    <row r="139" spans="1:15" x14ac:dyDescent="0.25">
      <c r="A139">
        <v>67</v>
      </c>
      <c r="B139">
        <v>1.109</v>
      </c>
      <c r="C139">
        <v>61.430999999999997</v>
      </c>
      <c r="D139">
        <f t="shared" si="9"/>
        <v>1.109</v>
      </c>
      <c r="E139">
        <f t="shared" si="10"/>
        <v>61.430999999999997</v>
      </c>
      <c r="F139">
        <f t="shared" si="13"/>
        <v>130.71597771016889</v>
      </c>
      <c r="G139">
        <f t="shared" si="11"/>
        <v>9.7314749999999998E-3</v>
      </c>
      <c r="H139">
        <f t="shared" si="12"/>
        <v>1.109</v>
      </c>
      <c r="K139">
        <v>67.5</v>
      </c>
      <c r="L139">
        <v>1.1180000000000001</v>
      </c>
      <c r="M139">
        <v>61.917000000000002</v>
      </c>
      <c r="N139">
        <v>131.999</v>
      </c>
      <c r="O139">
        <v>0.01</v>
      </c>
    </row>
    <row r="140" spans="1:15" x14ac:dyDescent="0.25">
      <c r="A140">
        <v>67.5</v>
      </c>
      <c r="B140">
        <v>1.1180000000000001</v>
      </c>
      <c r="C140">
        <v>61.917000000000002</v>
      </c>
      <c r="D140">
        <f t="shared" si="9"/>
        <v>1.1180000000000001</v>
      </c>
      <c r="E140">
        <f t="shared" si="10"/>
        <v>61.917000000000002</v>
      </c>
      <c r="F140">
        <f t="shared" si="13"/>
        <v>131.75308443582963</v>
      </c>
      <c r="G140">
        <f t="shared" si="11"/>
        <v>9.8104500000000001E-3</v>
      </c>
      <c r="H140">
        <f t="shared" si="12"/>
        <v>1.1180000000000001</v>
      </c>
      <c r="K140">
        <v>68</v>
      </c>
      <c r="L140">
        <v>1.127</v>
      </c>
      <c r="M140">
        <v>62.426000000000002</v>
      </c>
      <c r="N140">
        <v>133.08199999999999</v>
      </c>
      <c r="O140">
        <v>0.01</v>
      </c>
    </row>
    <row r="141" spans="1:15" x14ac:dyDescent="0.25">
      <c r="A141">
        <v>68</v>
      </c>
      <c r="B141">
        <v>1.127</v>
      </c>
      <c r="C141">
        <v>62.426000000000002</v>
      </c>
      <c r="D141">
        <f t="shared" si="9"/>
        <v>1.127</v>
      </c>
      <c r="E141">
        <f t="shared" si="10"/>
        <v>62.426000000000002</v>
      </c>
      <c r="F141">
        <f t="shared" si="13"/>
        <v>132.83926142282476</v>
      </c>
      <c r="G141">
        <f t="shared" si="11"/>
        <v>9.8894250000000003E-3</v>
      </c>
      <c r="H141">
        <f t="shared" si="12"/>
        <v>1.1270000000000002</v>
      </c>
      <c r="K141">
        <v>68.5</v>
      </c>
      <c r="L141">
        <v>1.1359999999999999</v>
      </c>
      <c r="M141">
        <v>62.906999999999996</v>
      </c>
      <c r="N141">
        <v>134.108</v>
      </c>
      <c r="O141">
        <v>0.01</v>
      </c>
    </row>
    <row r="142" spans="1:15" x14ac:dyDescent="0.25">
      <c r="A142">
        <v>68.5</v>
      </c>
      <c r="B142">
        <v>1.1359999999999999</v>
      </c>
      <c r="C142">
        <v>62.906999999999996</v>
      </c>
      <c r="D142">
        <f t="shared" si="9"/>
        <v>1.1359999999999999</v>
      </c>
      <c r="E142">
        <f t="shared" si="10"/>
        <v>62.906999999999996</v>
      </c>
      <c r="F142">
        <f t="shared" si="13"/>
        <v>133.86598613854804</v>
      </c>
      <c r="G142">
        <f t="shared" si="11"/>
        <v>9.9683999999999988E-3</v>
      </c>
      <c r="H142">
        <f t="shared" si="12"/>
        <v>1.1359999999999999</v>
      </c>
      <c r="K142">
        <v>69</v>
      </c>
      <c r="L142">
        <v>1.1459999999999999</v>
      </c>
      <c r="M142">
        <v>63.295999999999999</v>
      </c>
      <c r="N142">
        <v>134.93799999999999</v>
      </c>
      <c r="O142">
        <v>0.01</v>
      </c>
    </row>
    <row r="143" spans="1:15" x14ac:dyDescent="0.25">
      <c r="A143">
        <v>69</v>
      </c>
      <c r="B143">
        <v>1.1459999999999999</v>
      </c>
      <c r="C143">
        <v>63.295999999999999</v>
      </c>
      <c r="D143">
        <f t="shared" si="9"/>
        <v>1.1459999999999999</v>
      </c>
      <c r="E143">
        <f t="shared" si="10"/>
        <v>63.295999999999999</v>
      </c>
      <c r="F143">
        <f t="shared" si="13"/>
        <v>134.69743089219585</v>
      </c>
      <c r="G143">
        <f t="shared" si="11"/>
        <v>1.005615E-2</v>
      </c>
      <c r="H143">
        <f t="shared" si="12"/>
        <v>1.1459999999999999</v>
      </c>
      <c r="K143">
        <v>69.5</v>
      </c>
      <c r="L143">
        <v>1.155</v>
      </c>
      <c r="M143">
        <v>63.771000000000001</v>
      </c>
      <c r="N143">
        <v>135.94999999999999</v>
      </c>
      <c r="O143">
        <v>0.01</v>
      </c>
    </row>
    <row r="144" spans="1:15" x14ac:dyDescent="0.25">
      <c r="A144">
        <v>69.5</v>
      </c>
      <c r="B144">
        <v>1.155</v>
      </c>
      <c r="C144">
        <v>63.771000000000001</v>
      </c>
      <c r="D144">
        <f t="shared" si="9"/>
        <v>1.155</v>
      </c>
      <c r="E144">
        <f t="shared" si="10"/>
        <v>63.771000000000001</v>
      </c>
      <c r="F144">
        <f t="shared" si="13"/>
        <v>135.71165742250358</v>
      </c>
      <c r="G144">
        <f t="shared" si="11"/>
        <v>1.0135124999999998E-2</v>
      </c>
      <c r="H144">
        <f t="shared" si="12"/>
        <v>1.1549999999999998</v>
      </c>
      <c r="K144">
        <v>70</v>
      </c>
      <c r="L144">
        <v>1.1639999999999999</v>
      </c>
      <c r="M144">
        <v>64.326999999999998</v>
      </c>
      <c r="N144">
        <v>137.13499999999999</v>
      </c>
      <c r="O144">
        <v>0.01</v>
      </c>
    </row>
    <row r="145" spans="1:15" x14ac:dyDescent="0.25">
      <c r="A145">
        <v>70</v>
      </c>
      <c r="B145">
        <v>1.1639999999999999</v>
      </c>
      <c r="C145">
        <v>64.326999999999998</v>
      </c>
      <c r="D145">
        <f t="shared" si="9"/>
        <v>1.1639999999999999</v>
      </c>
      <c r="E145">
        <f t="shared" si="10"/>
        <v>64.326999999999998</v>
      </c>
      <c r="F145">
        <f t="shared" si="13"/>
        <v>136.8983990825802</v>
      </c>
      <c r="G145">
        <f t="shared" si="11"/>
        <v>1.0214099999999999E-2</v>
      </c>
      <c r="H145">
        <f t="shared" si="12"/>
        <v>1.1639999999999999</v>
      </c>
      <c r="K145">
        <v>70.5</v>
      </c>
      <c r="L145">
        <v>1.173</v>
      </c>
      <c r="M145">
        <v>64.849999999999994</v>
      </c>
      <c r="N145">
        <v>138.251</v>
      </c>
      <c r="O145">
        <v>0.01</v>
      </c>
    </row>
    <row r="146" spans="1:15" x14ac:dyDescent="0.25">
      <c r="A146">
        <v>70.5</v>
      </c>
      <c r="B146">
        <v>1.173</v>
      </c>
      <c r="C146">
        <v>64.849999999999994</v>
      </c>
      <c r="D146">
        <f t="shared" si="9"/>
        <v>1.173</v>
      </c>
      <c r="E146">
        <f t="shared" si="10"/>
        <v>64.849999999999994</v>
      </c>
      <c r="F146">
        <f t="shared" si="13"/>
        <v>138.01505424529461</v>
      </c>
      <c r="G146">
        <f t="shared" si="11"/>
        <v>1.0293075E-2</v>
      </c>
      <c r="H146">
        <f t="shared" si="12"/>
        <v>1.173</v>
      </c>
      <c r="K146">
        <v>71</v>
      </c>
      <c r="L146">
        <v>1.1819999999999999</v>
      </c>
      <c r="M146">
        <v>65.16</v>
      </c>
      <c r="N146">
        <v>138.91</v>
      </c>
      <c r="O146">
        <v>0.01</v>
      </c>
    </row>
    <row r="147" spans="1:15" x14ac:dyDescent="0.25">
      <c r="A147">
        <v>71</v>
      </c>
      <c r="B147">
        <v>1.1819999999999999</v>
      </c>
      <c r="C147">
        <v>65.16</v>
      </c>
      <c r="D147">
        <f t="shared" si="9"/>
        <v>1.1819999999999999</v>
      </c>
      <c r="E147">
        <f t="shared" si="10"/>
        <v>65.16</v>
      </c>
      <c r="F147">
        <f t="shared" si="13"/>
        <v>138.67852954742557</v>
      </c>
      <c r="G147">
        <f t="shared" si="11"/>
        <v>1.0372049999999999E-2</v>
      </c>
      <c r="H147">
        <f t="shared" si="12"/>
        <v>1.1819999999999999</v>
      </c>
      <c r="K147">
        <v>71.5</v>
      </c>
      <c r="L147">
        <v>1.1910000000000001</v>
      </c>
      <c r="M147">
        <v>65.671999999999997</v>
      </c>
      <c r="N147">
        <v>140.00299999999999</v>
      </c>
      <c r="O147">
        <v>0.01</v>
      </c>
    </row>
    <row r="148" spans="1:15" x14ac:dyDescent="0.25">
      <c r="A148">
        <v>71.5</v>
      </c>
      <c r="B148">
        <v>1.1910000000000001</v>
      </c>
      <c r="C148">
        <v>65.671999999999997</v>
      </c>
      <c r="D148">
        <f t="shared" ref="D148:D211" si="14">B148</f>
        <v>1.1910000000000001</v>
      </c>
      <c r="E148">
        <f t="shared" si="10"/>
        <v>65.671999999999997</v>
      </c>
      <c r="F148">
        <f t="shared" si="13"/>
        <v>139.77204887449037</v>
      </c>
      <c r="G148">
        <f t="shared" si="11"/>
        <v>1.0451025000000001E-2</v>
      </c>
      <c r="H148">
        <f t="shared" si="12"/>
        <v>1.1910000000000001</v>
      </c>
      <c r="K148">
        <v>72</v>
      </c>
      <c r="L148">
        <v>1.2010000000000001</v>
      </c>
      <c r="M148">
        <v>66.114000000000004</v>
      </c>
      <c r="N148">
        <v>140.946</v>
      </c>
      <c r="O148">
        <v>1.0999999999999999E-2</v>
      </c>
    </row>
    <row r="149" spans="1:15" x14ac:dyDescent="0.25">
      <c r="A149">
        <v>72</v>
      </c>
      <c r="B149">
        <v>1.2010000000000001</v>
      </c>
      <c r="C149">
        <v>66.114000000000004</v>
      </c>
      <c r="D149">
        <f t="shared" si="14"/>
        <v>1.2010000000000001</v>
      </c>
      <c r="E149">
        <f t="shared" si="10"/>
        <v>66.114000000000004</v>
      </c>
      <c r="F149">
        <f t="shared" si="13"/>
        <v>140.71717065072451</v>
      </c>
      <c r="G149">
        <f t="shared" si="11"/>
        <v>1.0538775E-2</v>
      </c>
      <c r="H149">
        <f t="shared" si="12"/>
        <v>1.2010000000000001</v>
      </c>
      <c r="K149">
        <v>72.5</v>
      </c>
      <c r="L149">
        <v>1.21</v>
      </c>
      <c r="M149">
        <v>66.626999999999995</v>
      </c>
      <c r="N149">
        <v>142.03899999999999</v>
      </c>
      <c r="O149">
        <v>1.0999999999999999E-2</v>
      </c>
    </row>
    <row r="150" spans="1:15" x14ac:dyDescent="0.25">
      <c r="A150">
        <v>72.5</v>
      </c>
      <c r="B150">
        <v>1.21</v>
      </c>
      <c r="C150">
        <v>66.626999999999995</v>
      </c>
      <c r="D150">
        <f t="shared" si="14"/>
        <v>1.21</v>
      </c>
      <c r="E150">
        <f t="shared" si="10"/>
        <v>66.626999999999995</v>
      </c>
      <c r="F150">
        <f t="shared" si="13"/>
        <v>141.8131204119947</v>
      </c>
      <c r="G150">
        <f t="shared" si="11"/>
        <v>1.0617749999999999E-2</v>
      </c>
      <c r="H150">
        <f t="shared" si="12"/>
        <v>1.21</v>
      </c>
      <c r="K150">
        <v>73</v>
      </c>
      <c r="L150">
        <v>1.2190000000000001</v>
      </c>
      <c r="M150">
        <v>67.045000000000002</v>
      </c>
      <c r="N150">
        <v>142.929</v>
      </c>
      <c r="O150">
        <v>1.0999999999999999E-2</v>
      </c>
    </row>
    <row r="151" spans="1:15" x14ac:dyDescent="0.25">
      <c r="A151">
        <v>73</v>
      </c>
      <c r="B151">
        <v>1.2190000000000001</v>
      </c>
      <c r="C151">
        <v>67.045000000000002</v>
      </c>
      <c r="D151">
        <f t="shared" si="14"/>
        <v>1.2190000000000001</v>
      </c>
      <c r="E151">
        <f t="shared" si="10"/>
        <v>67.045000000000002</v>
      </c>
      <c r="F151">
        <f t="shared" si="13"/>
        <v>142.70700999969037</v>
      </c>
      <c r="G151">
        <f t="shared" si="11"/>
        <v>1.0696725000000001E-2</v>
      </c>
      <c r="H151">
        <f t="shared" si="12"/>
        <v>1.2190000000000001</v>
      </c>
      <c r="K151">
        <v>73.5</v>
      </c>
      <c r="L151">
        <v>1.228</v>
      </c>
      <c r="M151">
        <v>67.454999999999998</v>
      </c>
      <c r="N151">
        <v>143.80500000000001</v>
      </c>
      <c r="O151">
        <v>1.0999999999999999E-2</v>
      </c>
    </row>
    <row r="152" spans="1:15" x14ac:dyDescent="0.25">
      <c r="A152">
        <v>73.5</v>
      </c>
      <c r="B152">
        <v>1.228</v>
      </c>
      <c r="C152">
        <v>67.454999999999998</v>
      </c>
      <c r="D152">
        <f t="shared" si="14"/>
        <v>1.228</v>
      </c>
      <c r="E152">
        <f t="shared" si="10"/>
        <v>67.454999999999998</v>
      </c>
      <c r="F152">
        <f t="shared" si="13"/>
        <v>143.58401051236009</v>
      </c>
      <c r="G152">
        <f t="shared" si="11"/>
        <v>1.0775699999999999E-2</v>
      </c>
      <c r="H152">
        <f t="shared" si="12"/>
        <v>1.228</v>
      </c>
      <c r="K152">
        <v>74</v>
      </c>
      <c r="L152">
        <v>1.2370000000000001</v>
      </c>
      <c r="M152">
        <v>67.951999999999998</v>
      </c>
      <c r="N152">
        <v>144.864</v>
      </c>
      <c r="O152">
        <v>1.0999999999999999E-2</v>
      </c>
    </row>
    <row r="153" spans="1:15" x14ac:dyDescent="0.25">
      <c r="A153">
        <v>74</v>
      </c>
      <c r="B153">
        <v>1.2370000000000001</v>
      </c>
      <c r="C153">
        <v>67.951999999999998</v>
      </c>
      <c r="D153">
        <f t="shared" si="14"/>
        <v>1.2370000000000001</v>
      </c>
      <c r="E153">
        <f t="shared" si="10"/>
        <v>67.951999999999998</v>
      </c>
      <c r="F153">
        <f t="shared" si="13"/>
        <v>144.64634420785188</v>
      </c>
      <c r="G153">
        <f t="shared" si="11"/>
        <v>1.0854675000000001E-2</v>
      </c>
      <c r="H153">
        <f t="shared" si="12"/>
        <v>1.2370000000000001</v>
      </c>
      <c r="K153">
        <v>74.5</v>
      </c>
      <c r="L153">
        <v>1.246</v>
      </c>
      <c r="M153">
        <v>68.400000000000006</v>
      </c>
      <c r="N153">
        <v>145.81800000000001</v>
      </c>
      <c r="O153">
        <v>1.0999999999999999E-2</v>
      </c>
    </row>
    <row r="154" spans="1:15" x14ac:dyDescent="0.25">
      <c r="A154">
        <v>74.5</v>
      </c>
      <c r="B154">
        <v>1.246</v>
      </c>
      <c r="C154">
        <v>68.400000000000006</v>
      </c>
      <c r="D154">
        <f t="shared" si="14"/>
        <v>1.246</v>
      </c>
      <c r="E154">
        <f t="shared" si="10"/>
        <v>68.400000000000006</v>
      </c>
      <c r="F154">
        <f t="shared" si="13"/>
        <v>145.60452394108935</v>
      </c>
      <c r="G154">
        <f t="shared" si="11"/>
        <v>1.093365E-2</v>
      </c>
      <c r="H154">
        <f t="shared" si="12"/>
        <v>1.246</v>
      </c>
      <c r="K154">
        <v>75</v>
      </c>
      <c r="L154">
        <v>1.256</v>
      </c>
      <c r="M154">
        <v>68.903000000000006</v>
      </c>
      <c r="N154">
        <v>146.89099999999999</v>
      </c>
      <c r="O154">
        <v>1.0999999999999999E-2</v>
      </c>
    </row>
    <row r="155" spans="1:15" x14ac:dyDescent="0.25">
      <c r="A155">
        <v>75</v>
      </c>
      <c r="B155">
        <v>1.256</v>
      </c>
      <c r="C155">
        <v>68.903000000000006</v>
      </c>
      <c r="D155">
        <f t="shared" si="14"/>
        <v>1.256</v>
      </c>
      <c r="E155">
        <f t="shared" si="10"/>
        <v>68.903000000000006</v>
      </c>
      <c r="F155">
        <f t="shared" si="13"/>
        <v>146.6804595764784</v>
      </c>
      <c r="G155">
        <f t="shared" si="11"/>
        <v>1.1021399999999999E-2</v>
      </c>
      <c r="H155">
        <f t="shared" si="12"/>
        <v>1.256</v>
      </c>
      <c r="K155">
        <v>75.5</v>
      </c>
      <c r="L155">
        <v>1.2649999999999999</v>
      </c>
      <c r="M155">
        <v>69.338999999999999</v>
      </c>
      <c r="N155">
        <v>147.82</v>
      </c>
      <c r="O155">
        <v>1.0999999999999999E-2</v>
      </c>
    </row>
    <row r="156" spans="1:15" x14ac:dyDescent="0.25">
      <c r="A156">
        <v>75.5</v>
      </c>
      <c r="B156">
        <v>1.2649999999999999</v>
      </c>
      <c r="C156">
        <v>69.338999999999999</v>
      </c>
      <c r="D156">
        <f t="shared" si="14"/>
        <v>1.2649999999999999</v>
      </c>
      <c r="E156">
        <f t="shared" si="10"/>
        <v>69.338999999999999</v>
      </c>
      <c r="F156">
        <f t="shared" si="13"/>
        <v>147.61340918031962</v>
      </c>
      <c r="G156">
        <f t="shared" si="11"/>
        <v>1.1100375000000001E-2</v>
      </c>
      <c r="H156">
        <f t="shared" si="12"/>
        <v>1.2650000000000001</v>
      </c>
      <c r="K156">
        <v>76</v>
      </c>
      <c r="L156">
        <v>1.274</v>
      </c>
      <c r="M156">
        <v>69.766000000000005</v>
      </c>
      <c r="N156">
        <v>148.73099999999999</v>
      </c>
      <c r="O156">
        <v>1.0999999999999999E-2</v>
      </c>
    </row>
    <row r="157" spans="1:15" x14ac:dyDescent="0.25">
      <c r="A157">
        <v>76</v>
      </c>
      <c r="B157">
        <v>1.274</v>
      </c>
      <c r="C157">
        <v>69.766000000000005</v>
      </c>
      <c r="D157">
        <f t="shared" si="14"/>
        <v>1.274</v>
      </c>
      <c r="E157">
        <f t="shared" si="10"/>
        <v>69.766000000000005</v>
      </c>
      <c r="F157">
        <f t="shared" si="13"/>
        <v>148.52734901907237</v>
      </c>
      <c r="G157">
        <f t="shared" si="11"/>
        <v>1.1179349999999999E-2</v>
      </c>
      <c r="H157">
        <f t="shared" si="12"/>
        <v>1.274</v>
      </c>
      <c r="K157">
        <v>76.5</v>
      </c>
      <c r="L157">
        <v>1.2829999999999999</v>
      </c>
      <c r="M157">
        <v>70.251000000000005</v>
      </c>
      <c r="N157">
        <v>149.76400000000001</v>
      </c>
      <c r="O157">
        <v>1.0999999999999999E-2</v>
      </c>
    </row>
    <row r="158" spans="1:15" x14ac:dyDescent="0.25">
      <c r="A158">
        <v>76.5</v>
      </c>
      <c r="B158">
        <v>1.2829999999999999</v>
      </c>
      <c r="C158">
        <v>70.251000000000005</v>
      </c>
      <c r="D158">
        <f t="shared" si="14"/>
        <v>1.2829999999999999</v>
      </c>
      <c r="E158">
        <f t="shared" si="10"/>
        <v>70.251000000000005</v>
      </c>
      <c r="F158">
        <f t="shared" si="13"/>
        <v>149.56492236812866</v>
      </c>
      <c r="G158">
        <f t="shared" si="11"/>
        <v>1.1258324999999998E-2</v>
      </c>
      <c r="H158">
        <f t="shared" si="12"/>
        <v>1.2829999999999999</v>
      </c>
      <c r="K158">
        <v>77</v>
      </c>
      <c r="L158">
        <v>1.292</v>
      </c>
      <c r="M158">
        <v>70.715000000000003</v>
      </c>
      <c r="N158">
        <v>150.75299999999999</v>
      </c>
      <c r="O158">
        <v>1.0999999999999999E-2</v>
      </c>
    </row>
    <row r="159" spans="1:15" x14ac:dyDescent="0.25">
      <c r="A159">
        <v>77</v>
      </c>
      <c r="B159">
        <v>1.292</v>
      </c>
      <c r="C159">
        <v>70.715000000000003</v>
      </c>
      <c r="D159">
        <f t="shared" si="14"/>
        <v>1.292</v>
      </c>
      <c r="E159">
        <f t="shared" si="10"/>
        <v>70.715000000000003</v>
      </c>
      <c r="F159">
        <f t="shared" si="13"/>
        <v>150.55794621323952</v>
      </c>
      <c r="G159">
        <f t="shared" si="11"/>
        <v>1.1337300000000002E-2</v>
      </c>
      <c r="H159">
        <f t="shared" si="12"/>
        <v>1.2920000000000003</v>
      </c>
      <c r="K159">
        <v>77.5</v>
      </c>
      <c r="L159">
        <v>1.3009999999999999</v>
      </c>
      <c r="M159">
        <v>71.113</v>
      </c>
      <c r="N159">
        <v>151.60300000000001</v>
      </c>
      <c r="O159">
        <v>1.0999999999999999E-2</v>
      </c>
    </row>
    <row r="160" spans="1:15" x14ac:dyDescent="0.25">
      <c r="A160">
        <v>77.5</v>
      </c>
      <c r="B160">
        <v>1.3009999999999999</v>
      </c>
      <c r="C160">
        <v>71.113</v>
      </c>
      <c r="D160">
        <f t="shared" si="14"/>
        <v>1.3009999999999999</v>
      </c>
      <c r="E160">
        <f t="shared" si="10"/>
        <v>71.113</v>
      </c>
      <c r="F160">
        <f t="shared" si="13"/>
        <v>151.41060577738244</v>
      </c>
      <c r="G160">
        <f t="shared" si="11"/>
        <v>1.1416274999999998E-2</v>
      </c>
      <c r="H160">
        <f t="shared" si="12"/>
        <v>1.3009999999999999</v>
      </c>
      <c r="K160">
        <v>78</v>
      </c>
      <c r="L160">
        <v>1.3109999999999999</v>
      </c>
      <c r="M160">
        <v>71.644999999999996</v>
      </c>
      <c r="N160">
        <v>152.73500000000001</v>
      </c>
      <c r="O160">
        <v>1.2E-2</v>
      </c>
    </row>
    <row r="161" spans="1:15" x14ac:dyDescent="0.25">
      <c r="A161">
        <v>78</v>
      </c>
      <c r="B161">
        <v>1.3109999999999999</v>
      </c>
      <c r="C161">
        <v>71.644999999999996</v>
      </c>
      <c r="D161">
        <f t="shared" si="14"/>
        <v>1.3109999999999999</v>
      </c>
      <c r="E161">
        <f t="shared" si="10"/>
        <v>71.644999999999996</v>
      </c>
      <c r="F161">
        <f t="shared" si="13"/>
        <v>152.549341731792</v>
      </c>
      <c r="G161">
        <f t="shared" si="11"/>
        <v>1.1504024999999998E-2</v>
      </c>
      <c r="H161">
        <f t="shared" si="12"/>
        <v>1.3109999999999997</v>
      </c>
      <c r="K161">
        <v>78.5</v>
      </c>
      <c r="L161">
        <v>1.32</v>
      </c>
      <c r="M161">
        <v>72.048000000000002</v>
      </c>
      <c r="N161">
        <v>153.596</v>
      </c>
      <c r="O161">
        <v>1.2E-2</v>
      </c>
    </row>
    <row r="162" spans="1:15" x14ac:dyDescent="0.25">
      <c r="A162">
        <v>78.5</v>
      </c>
      <c r="B162">
        <v>1.32</v>
      </c>
      <c r="C162">
        <v>72.048000000000002</v>
      </c>
      <c r="D162">
        <f t="shared" si="14"/>
        <v>1.32</v>
      </c>
      <c r="E162">
        <f t="shared" si="10"/>
        <v>72.048000000000002</v>
      </c>
      <c r="F162">
        <f t="shared" si="13"/>
        <v>153.41297702463825</v>
      </c>
      <c r="G162">
        <f t="shared" si="11"/>
        <v>1.1583E-2</v>
      </c>
      <c r="H162">
        <f t="shared" si="12"/>
        <v>1.3199999999999998</v>
      </c>
      <c r="K162">
        <v>79</v>
      </c>
      <c r="L162">
        <v>1.329</v>
      </c>
      <c r="M162">
        <v>72.549000000000007</v>
      </c>
      <c r="N162">
        <v>154.66300000000001</v>
      </c>
      <c r="O162">
        <v>1.2E-2</v>
      </c>
    </row>
    <row r="163" spans="1:15" x14ac:dyDescent="0.25">
      <c r="A163">
        <v>79</v>
      </c>
      <c r="B163">
        <v>1.329</v>
      </c>
      <c r="C163">
        <v>72.549000000000007</v>
      </c>
      <c r="D163">
        <f t="shared" si="14"/>
        <v>1.329</v>
      </c>
      <c r="E163">
        <f t="shared" si="10"/>
        <v>72.549000000000007</v>
      </c>
      <c r="F163">
        <f t="shared" si="13"/>
        <v>154.48544892859408</v>
      </c>
      <c r="G163">
        <f t="shared" si="11"/>
        <v>1.1661975E-2</v>
      </c>
      <c r="H163">
        <f t="shared" si="12"/>
        <v>1.3290000000000002</v>
      </c>
      <c r="K163">
        <v>79.5</v>
      </c>
      <c r="L163">
        <v>1.3380000000000001</v>
      </c>
      <c r="M163">
        <v>73.040000000000006</v>
      </c>
      <c r="N163">
        <v>155.71100000000001</v>
      </c>
      <c r="O163">
        <v>1.2E-2</v>
      </c>
    </row>
    <row r="164" spans="1:15" x14ac:dyDescent="0.25">
      <c r="A164">
        <v>79.5</v>
      </c>
      <c r="B164">
        <v>1.3380000000000001</v>
      </c>
      <c r="C164">
        <v>73.040000000000006</v>
      </c>
      <c r="D164">
        <f t="shared" si="14"/>
        <v>1.3380000000000001</v>
      </c>
      <c r="E164">
        <f t="shared" si="10"/>
        <v>73.040000000000006</v>
      </c>
      <c r="F164">
        <f t="shared" si="13"/>
        <v>155.53679920712278</v>
      </c>
      <c r="G164">
        <f t="shared" si="11"/>
        <v>1.1740949999999998E-2</v>
      </c>
      <c r="H164">
        <f t="shared" si="12"/>
        <v>1.3379999999999999</v>
      </c>
      <c r="K164">
        <v>80</v>
      </c>
      <c r="L164">
        <v>1.347</v>
      </c>
      <c r="M164">
        <v>73.432000000000002</v>
      </c>
      <c r="N164">
        <v>156.54499999999999</v>
      </c>
      <c r="O164">
        <v>1.2E-2</v>
      </c>
    </row>
    <row r="165" spans="1:15" x14ac:dyDescent="0.25">
      <c r="A165">
        <v>80</v>
      </c>
      <c r="B165">
        <v>1.347</v>
      </c>
      <c r="C165">
        <v>73.432000000000002</v>
      </c>
      <c r="D165">
        <f t="shared" si="14"/>
        <v>1.347</v>
      </c>
      <c r="E165">
        <f t="shared" si="10"/>
        <v>73.432000000000002</v>
      </c>
      <c r="F165">
        <f t="shared" si="13"/>
        <v>156.37749696622984</v>
      </c>
      <c r="G165">
        <f t="shared" si="11"/>
        <v>1.1819925E-2</v>
      </c>
      <c r="H165">
        <f t="shared" si="12"/>
        <v>1.347</v>
      </c>
      <c r="K165">
        <v>80.5</v>
      </c>
      <c r="L165">
        <v>1.357</v>
      </c>
      <c r="M165">
        <v>73.89</v>
      </c>
      <c r="N165">
        <v>157.52199999999999</v>
      </c>
      <c r="O165">
        <v>1.2E-2</v>
      </c>
    </row>
    <row r="166" spans="1:15" x14ac:dyDescent="0.25">
      <c r="A166">
        <v>80.5</v>
      </c>
      <c r="B166">
        <v>1.357</v>
      </c>
      <c r="C166">
        <v>73.89</v>
      </c>
      <c r="D166">
        <f t="shared" si="14"/>
        <v>1.357</v>
      </c>
      <c r="E166">
        <f t="shared" si="10"/>
        <v>73.89</v>
      </c>
      <c r="F166">
        <f t="shared" si="13"/>
        <v>157.35959095210828</v>
      </c>
      <c r="G166">
        <f t="shared" si="11"/>
        <v>1.1907674999999998E-2</v>
      </c>
      <c r="H166">
        <f t="shared" si="12"/>
        <v>1.3569999999999998</v>
      </c>
      <c r="K166">
        <v>81</v>
      </c>
      <c r="L166">
        <v>1.3660000000000001</v>
      </c>
      <c r="M166">
        <v>74.373999999999995</v>
      </c>
      <c r="N166">
        <v>158.554</v>
      </c>
      <c r="O166">
        <v>1.2E-2</v>
      </c>
    </row>
    <row r="167" spans="1:15" x14ac:dyDescent="0.25">
      <c r="A167">
        <v>81</v>
      </c>
      <c r="B167">
        <v>1.3660000000000001</v>
      </c>
      <c r="C167">
        <v>74.373999999999995</v>
      </c>
      <c r="D167">
        <f t="shared" si="14"/>
        <v>1.3660000000000001</v>
      </c>
      <c r="E167">
        <f t="shared" si="10"/>
        <v>74.373999999999995</v>
      </c>
      <c r="F167">
        <f t="shared" si="13"/>
        <v>158.39656337835376</v>
      </c>
      <c r="G167">
        <f t="shared" si="11"/>
        <v>1.1986650000000001E-2</v>
      </c>
      <c r="H167">
        <f t="shared" si="12"/>
        <v>1.3660000000000001</v>
      </c>
      <c r="K167">
        <v>81.5</v>
      </c>
      <c r="L167">
        <v>1.375</v>
      </c>
      <c r="M167">
        <v>74.789000000000001</v>
      </c>
      <c r="N167">
        <v>159.43799999999999</v>
      </c>
      <c r="O167">
        <v>1.2E-2</v>
      </c>
    </row>
    <row r="168" spans="1:15" x14ac:dyDescent="0.25">
      <c r="A168">
        <v>81.5</v>
      </c>
      <c r="B168">
        <v>1.375</v>
      </c>
      <c r="C168">
        <v>74.789000000000001</v>
      </c>
      <c r="D168">
        <f t="shared" si="14"/>
        <v>1.375</v>
      </c>
      <c r="E168">
        <f t="shared" si="10"/>
        <v>74.789000000000001</v>
      </c>
      <c r="F168">
        <f t="shared" si="13"/>
        <v>159.28675649738244</v>
      </c>
      <c r="G168">
        <f t="shared" si="11"/>
        <v>1.2065625E-2</v>
      </c>
      <c r="H168">
        <f t="shared" si="12"/>
        <v>1.375</v>
      </c>
      <c r="K168">
        <v>82</v>
      </c>
      <c r="L168">
        <v>1.3839999999999999</v>
      </c>
      <c r="M168">
        <v>75.277000000000001</v>
      </c>
      <c r="N168">
        <v>160.47900000000001</v>
      </c>
      <c r="O168">
        <v>1.2E-2</v>
      </c>
    </row>
    <row r="169" spans="1:15" x14ac:dyDescent="0.25">
      <c r="A169">
        <v>82</v>
      </c>
      <c r="B169">
        <v>1.3839999999999999</v>
      </c>
      <c r="C169">
        <v>75.277000000000001</v>
      </c>
      <c r="D169">
        <f t="shared" si="14"/>
        <v>1.3839999999999999</v>
      </c>
      <c r="E169">
        <f t="shared" si="10"/>
        <v>75.277000000000001</v>
      </c>
      <c r="F169">
        <f t="shared" si="13"/>
        <v>160.33260035491026</v>
      </c>
      <c r="G169">
        <f t="shared" si="11"/>
        <v>1.2144599999999997E-2</v>
      </c>
      <c r="H169">
        <f t="shared" si="12"/>
        <v>1.3839999999999997</v>
      </c>
      <c r="K169">
        <v>82.5</v>
      </c>
      <c r="L169">
        <v>1.393</v>
      </c>
      <c r="M169">
        <v>75.784000000000006</v>
      </c>
      <c r="N169">
        <v>161.56</v>
      </c>
      <c r="O169">
        <v>1.2E-2</v>
      </c>
    </row>
    <row r="170" spans="1:15" x14ac:dyDescent="0.25">
      <c r="A170">
        <v>82.5</v>
      </c>
      <c r="B170">
        <v>1.393</v>
      </c>
      <c r="C170">
        <v>75.784000000000006</v>
      </c>
      <c r="D170">
        <f t="shared" si="14"/>
        <v>1.393</v>
      </c>
      <c r="E170">
        <f t="shared" si="10"/>
        <v>75.784000000000006</v>
      </c>
      <c r="F170">
        <f t="shared" si="13"/>
        <v>161.4190963265473</v>
      </c>
      <c r="G170">
        <f t="shared" si="11"/>
        <v>1.2223575E-2</v>
      </c>
      <c r="H170">
        <f t="shared" si="12"/>
        <v>1.393</v>
      </c>
      <c r="K170">
        <v>83</v>
      </c>
      <c r="L170">
        <v>1.4019999999999999</v>
      </c>
      <c r="M170">
        <v>76.165000000000006</v>
      </c>
      <c r="N170">
        <v>162.37100000000001</v>
      </c>
      <c r="O170">
        <v>1.2E-2</v>
      </c>
    </row>
    <row r="171" spans="1:15" x14ac:dyDescent="0.25">
      <c r="A171">
        <v>83</v>
      </c>
      <c r="B171">
        <v>1.4019999999999999</v>
      </c>
      <c r="C171">
        <v>76.165000000000006</v>
      </c>
      <c r="D171">
        <f t="shared" si="14"/>
        <v>1.4019999999999999</v>
      </c>
      <c r="E171">
        <f t="shared" si="10"/>
        <v>76.165000000000006</v>
      </c>
      <c r="F171">
        <f t="shared" si="13"/>
        <v>162.23739006476345</v>
      </c>
      <c r="G171">
        <f t="shared" si="11"/>
        <v>1.2302549999999999E-2</v>
      </c>
      <c r="H171">
        <f t="shared" si="12"/>
        <v>1.4019999999999999</v>
      </c>
      <c r="K171">
        <v>83.5</v>
      </c>
      <c r="L171">
        <v>1.411</v>
      </c>
      <c r="M171">
        <v>76.674999999999997</v>
      </c>
      <c r="N171">
        <v>163.459</v>
      </c>
      <c r="O171">
        <v>1.2E-2</v>
      </c>
    </row>
    <row r="172" spans="1:15" x14ac:dyDescent="0.25">
      <c r="A172">
        <v>83.5</v>
      </c>
      <c r="B172">
        <v>1.411</v>
      </c>
      <c r="C172">
        <v>76.674999999999997</v>
      </c>
      <c r="D172">
        <f t="shared" si="14"/>
        <v>1.411</v>
      </c>
      <c r="E172">
        <f t="shared" si="10"/>
        <v>76.674999999999997</v>
      </c>
      <c r="F172">
        <f t="shared" si="13"/>
        <v>163.33064233786067</v>
      </c>
      <c r="G172">
        <f t="shared" si="11"/>
        <v>1.2381524999999999E-2</v>
      </c>
      <c r="H172">
        <f t="shared" si="12"/>
        <v>1.411</v>
      </c>
      <c r="K172">
        <v>84</v>
      </c>
      <c r="L172">
        <v>1.421</v>
      </c>
      <c r="M172">
        <v>77.096999999999994</v>
      </c>
      <c r="N172">
        <v>164.35900000000001</v>
      </c>
      <c r="O172">
        <v>1.2E-2</v>
      </c>
    </row>
    <row r="173" spans="1:15" x14ac:dyDescent="0.25">
      <c r="A173">
        <v>84</v>
      </c>
      <c r="B173">
        <v>1.421</v>
      </c>
      <c r="C173">
        <v>77.096999999999994</v>
      </c>
      <c r="D173">
        <f t="shared" si="14"/>
        <v>1.421</v>
      </c>
      <c r="E173">
        <f t="shared" si="10"/>
        <v>77.096999999999994</v>
      </c>
      <c r="F173">
        <f t="shared" si="13"/>
        <v>164.23741322567872</v>
      </c>
      <c r="G173">
        <f t="shared" si="11"/>
        <v>1.2469275E-2</v>
      </c>
      <c r="H173">
        <f t="shared" si="12"/>
        <v>1.421</v>
      </c>
      <c r="K173">
        <v>84.5</v>
      </c>
      <c r="L173">
        <v>1.43</v>
      </c>
      <c r="M173">
        <v>77.593000000000004</v>
      </c>
      <c r="N173">
        <v>165.417</v>
      </c>
      <c r="O173">
        <v>1.2999999999999999E-2</v>
      </c>
    </row>
    <row r="174" spans="1:15" x14ac:dyDescent="0.25">
      <c r="A174">
        <v>84.5</v>
      </c>
      <c r="B174">
        <v>1.43</v>
      </c>
      <c r="C174">
        <v>77.593000000000004</v>
      </c>
      <c r="D174">
        <f t="shared" si="14"/>
        <v>1.43</v>
      </c>
      <c r="E174">
        <f t="shared" si="10"/>
        <v>77.593000000000004</v>
      </c>
      <c r="F174">
        <f t="shared" si="13"/>
        <v>165.30123446814846</v>
      </c>
      <c r="G174">
        <f t="shared" si="11"/>
        <v>1.2548249999999999E-2</v>
      </c>
      <c r="H174">
        <f t="shared" si="12"/>
        <v>1.43</v>
      </c>
      <c r="K174">
        <v>85</v>
      </c>
      <c r="L174">
        <v>1.4390000000000001</v>
      </c>
      <c r="M174">
        <v>77.980999999999995</v>
      </c>
      <c r="N174">
        <v>166.244</v>
      </c>
      <c r="O174">
        <v>1.2999999999999999E-2</v>
      </c>
    </row>
    <row r="175" spans="1:15" x14ac:dyDescent="0.25">
      <c r="A175">
        <v>85</v>
      </c>
      <c r="B175">
        <v>1.4390000000000001</v>
      </c>
      <c r="C175">
        <v>77.980999999999995</v>
      </c>
      <c r="D175">
        <f t="shared" si="14"/>
        <v>1.4390000000000001</v>
      </c>
      <c r="E175">
        <f t="shared" si="10"/>
        <v>77.980999999999995</v>
      </c>
      <c r="F175">
        <f t="shared" si="13"/>
        <v>166.13515964239249</v>
      </c>
      <c r="G175">
        <f t="shared" si="11"/>
        <v>1.2627224999999999E-2</v>
      </c>
      <c r="H175">
        <f t="shared" si="12"/>
        <v>1.4390000000000001</v>
      </c>
      <c r="K175">
        <v>85.5</v>
      </c>
      <c r="L175">
        <v>1.448</v>
      </c>
      <c r="M175">
        <v>78.492999999999995</v>
      </c>
      <c r="N175">
        <v>167.33600000000001</v>
      </c>
      <c r="O175">
        <v>1.2999999999999999E-2</v>
      </c>
    </row>
    <row r="176" spans="1:15" x14ac:dyDescent="0.25">
      <c r="A176">
        <v>85.5</v>
      </c>
      <c r="B176">
        <v>1.448</v>
      </c>
      <c r="C176">
        <v>78.492999999999995</v>
      </c>
      <c r="D176">
        <f t="shared" si="14"/>
        <v>1.448</v>
      </c>
      <c r="E176">
        <f t="shared" si="10"/>
        <v>78.492999999999995</v>
      </c>
      <c r="F176">
        <f t="shared" si="13"/>
        <v>167.23344789275265</v>
      </c>
      <c r="G176">
        <f t="shared" si="11"/>
        <v>1.2706199999999999E-2</v>
      </c>
      <c r="H176">
        <f t="shared" si="12"/>
        <v>1.448</v>
      </c>
      <c r="K176">
        <v>86</v>
      </c>
      <c r="L176">
        <v>1.4570000000000001</v>
      </c>
      <c r="M176">
        <v>78.944999999999993</v>
      </c>
      <c r="N176">
        <v>168.298</v>
      </c>
      <c r="O176">
        <v>1.2999999999999999E-2</v>
      </c>
    </row>
    <row r="177" spans="1:15" x14ac:dyDescent="0.25">
      <c r="A177">
        <v>86</v>
      </c>
      <c r="B177">
        <v>1.4570000000000001</v>
      </c>
      <c r="C177">
        <v>78.944999999999993</v>
      </c>
      <c r="D177">
        <f t="shared" si="14"/>
        <v>1.4570000000000001</v>
      </c>
      <c r="E177">
        <f t="shared" si="10"/>
        <v>78.944999999999993</v>
      </c>
      <c r="F177">
        <f t="shared" si="13"/>
        <v>168.20409728222046</v>
      </c>
      <c r="G177">
        <f t="shared" si="11"/>
        <v>1.2785174999999999E-2</v>
      </c>
      <c r="H177">
        <f t="shared" si="12"/>
        <v>1.4570000000000001</v>
      </c>
      <c r="K177">
        <v>86.5</v>
      </c>
      <c r="L177">
        <v>1.466</v>
      </c>
      <c r="M177">
        <v>79.36</v>
      </c>
      <c r="N177">
        <v>169.18299999999999</v>
      </c>
      <c r="O177">
        <v>1.2999999999999999E-2</v>
      </c>
    </row>
    <row r="178" spans="1:15" x14ac:dyDescent="0.25">
      <c r="A178">
        <v>86.5</v>
      </c>
      <c r="B178">
        <v>1.466</v>
      </c>
      <c r="C178">
        <v>79.36</v>
      </c>
      <c r="D178">
        <f t="shared" si="14"/>
        <v>1.466</v>
      </c>
      <c r="E178">
        <f t="shared" si="10"/>
        <v>79.36</v>
      </c>
      <c r="F178">
        <f t="shared" si="13"/>
        <v>169.09609933392514</v>
      </c>
      <c r="G178">
        <f t="shared" si="11"/>
        <v>1.2864149999999998E-2</v>
      </c>
      <c r="H178">
        <f t="shared" si="12"/>
        <v>1.466</v>
      </c>
      <c r="K178">
        <v>87</v>
      </c>
      <c r="L178">
        <v>1.476</v>
      </c>
      <c r="M178">
        <v>79.831999999999994</v>
      </c>
      <c r="N178">
        <v>170.18899999999999</v>
      </c>
      <c r="O178">
        <v>1.2999999999999999E-2</v>
      </c>
    </row>
    <row r="179" spans="1:15" x14ac:dyDescent="0.25">
      <c r="A179">
        <v>87</v>
      </c>
      <c r="B179">
        <v>1.476</v>
      </c>
      <c r="C179">
        <v>79.831999999999994</v>
      </c>
      <c r="D179">
        <f t="shared" si="14"/>
        <v>1.476</v>
      </c>
      <c r="E179">
        <f t="shared" si="10"/>
        <v>79.831999999999994</v>
      </c>
      <c r="F179">
        <f t="shared" si="13"/>
        <v>170.11063210581477</v>
      </c>
      <c r="G179">
        <f t="shared" si="11"/>
        <v>1.2951899999999999E-2</v>
      </c>
      <c r="H179">
        <f t="shared" si="12"/>
        <v>1.476</v>
      </c>
      <c r="K179">
        <v>87.5</v>
      </c>
      <c r="L179">
        <v>1.4850000000000001</v>
      </c>
      <c r="M179">
        <v>80.254000000000005</v>
      </c>
      <c r="N179">
        <v>171.089</v>
      </c>
      <c r="O179">
        <v>1.2999999999999999E-2</v>
      </c>
    </row>
    <row r="180" spans="1:15" x14ac:dyDescent="0.25">
      <c r="A180">
        <v>87.5</v>
      </c>
      <c r="B180">
        <v>1.4850000000000001</v>
      </c>
      <c r="C180">
        <v>80.254000000000005</v>
      </c>
      <c r="D180">
        <f t="shared" si="14"/>
        <v>1.4850000000000001</v>
      </c>
      <c r="E180">
        <f t="shared" si="10"/>
        <v>80.254000000000005</v>
      </c>
      <c r="F180">
        <f t="shared" si="13"/>
        <v>171.01794380470324</v>
      </c>
      <c r="G180">
        <f t="shared" si="11"/>
        <v>1.3030874999999999E-2</v>
      </c>
      <c r="H180">
        <f t="shared" si="12"/>
        <v>1.4850000000000001</v>
      </c>
      <c r="K180">
        <v>88</v>
      </c>
      <c r="L180">
        <v>1.494</v>
      </c>
      <c r="M180">
        <v>80.635999999999996</v>
      </c>
      <c r="N180">
        <v>171.90299999999999</v>
      </c>
      <c r="O180">
        <v>1.2999999999999999E-2</v>
      </c>
    </row>
    <row r="181" spans="1:15" x14ac:dyDescent="0.25">
      <c r="A181">
        <v>88</v>
      </c>
      <c r="B181">
        <v>1.494</v>
      </c>
      <c r="C181">
        <v>80.635999999999996</v>
      </c>
      <c r="D181">
        <f t="shared" si="14"/>
        <v>1.494</v>
      </c>
      <c r="E181">
        <f t="shared" si="10"/>
        <v>80.635999999999996</v>
      </c>
      <c r="F181">
        <f t="shared" si="13"/>
        <v>171.84020263961267</v>
      </c>
      <c r="G181">
        <f t="shared" si="11"/>
        <v>1.3109850000000001E-2</v>
      </c>
      <c r="H181">
        <f t="shared" si="12"/>
        <v>1.4940000000000002</v>
      </c>
      <c r="K181">
        <v>88.5</v>
      </c>
      <c r="L181">
        <v>1.5029999999999999</v>
      </c>
      <c r="M181">
        <v>81.113</v>
      </c>
      <c r="N181">
        <v>172.922</v>
      </c>
      <c r="O181">
        <v>1.2999999999999999E-2</v>
      </c>
    </row>
    <row r="182" spans="1:15" x14ac:dyDescent="0.25">
      <c r="A182">
        <v>88.5</v>
      </c>
      <c r="B182">
        <v>1.5029999999999999</v>
      </c>
      <c r="C182">
        <v>81.113</v>
      </c>
      <c r="D182">
        <f t="shared" si="14"/>
        <v>1.5029999999999999</v>
      </c>
      <c r="E182">
        <f t="shared" si="10"/>
        <v>81.113</v>
      </c>
      <c r="F182">
        <f t="shared" si="13"/>
        <v>172.86510498218149</v>
      </c>
      <c r="G182">
        <f t="shared" si="11"/>
        <v>1.3188824999999998E-2</v>
      </c>
      <c r="H182">
        <f t="shared" si="12"/>
        <v>1.5029999999999999</v>
      </c>
      <c r="K182">
        <v>89</v>
      </c>
      <c r="L182">
        <v>1.512</v>
      </c>
      <c r="M182">
        <v>81.555999999999997</v>
      </c>
      <c r="N182">
        <v>173.86500000000001</v>
      </c>
      <c r="O182">
        <v>1.2999999999999999E-2</v>
      </c>
    </row>
    <row r="183" spans="1:15" x14ac:dyDescent="0.25">
      <c r="A183">
        <v>89</v>
      </c>
      <c r="B183">
        <v>1.512</v>
      </c>
      <c r="C183">
        <v>81.555999999999997</v>
      </c>
      <c r="D183">
        <f t="shared" si="14"/>
        <v>1.512</v>
      </c>
      <c r="E183">
        <f t="shared" si="10"/>
        <v>81.555999999999997</v>
      </c>
      <c r="F183">
        <f t="shared" si="13"/>
        <v>173.81774849265497</v>
      </c>
      <c r="G183">
        <f t="shared" si="11"/>
        <v>1.3267799999999998E-2</v>
      </c>
      <c r="H183">
        <f t="shared" si="12"/>
        <v>1.512</v>
      </c>
      <c r="K183">
        <v>89.5</v>
      </c>
      <c r="L183">
        <v>1.5209999999999999</v>
      </c>
      <c r="M183">
        <v>82.01</v>
      </c>
      <c r="N183">
        <v>174.833</v>
      </c>
      <c r="O183">
        <v>1.2999999999999999E-2</v>
      </c>
    </row>
    <row r="184" spans="1:15" x14ac:dyDescent="0.25">
      <c r="A184">
        <v>89.5</v>
      </c>
      <c r="B184">
        <v>1.5209999999999999</v>
      </c>
      <c r="C184">
        <v>82.01</v>
      </c>
      <c r="D184">
        <f t="shared" si="14"/>
        <v>1.5209999999999999</v>
      </c>
      <c r="E184">
        <f t="shared" si="10"/>
        <v>82.01</v>
      </c>
      <c r="F184">
        <f t="shared" si="13"/>
        <v>174.79403607394772</v>
      </c>
      <c r="G184">
        <f t="shared" si="11"/>
        <v>1.3346774999999998E-2</v>
      </c>
      <c r="H184">
        <f t="shared" si="12"/>
        <v>1.5209999999999997</v>
      </c>
      <c r="K184">
        <v>90</v>
      </c>
      <c r="L184">
        <v>1.5309999999999999</v>
      </c>
      <c r="M184">
        <v>82.397000000000006</v>
      </c>
      <c r="N184">
        <v>175.65799999999999</v>
      </c>
      <c r="O184">
        <v>1.2999999999999999E-2</v>
      </c>
    </row>
    <row r="185" spans="1:15" x14ac:dyDescent="0.25">
      <c r="A185">
        <v>90</v>
      </c>
      <c r="B185">
        <v>1.5309999999999999</v>
      </c>
      <c r="C185">
        <v>82.397000000000006</v>
      </c>
      <c r="D185">
        <f t="shared" si="14"/>
        <v>1.5309999999999999</v>
      </c>
      <c r="E185">
        <f t="shared" si="10"/>
        <v>82.397000000000006</v>
      </c>
      <c r="F185">
        <f t="shared" si="13"/>
        <v>175.62870613078974</v>
      </c>
      <c r="G185">
        <f t="shared" si="11"/>
        <v>1.3434524999999999E-2</v>
      </c>
      <c r="H185">
        <f t="shared" si="12"/>
        <v>1.5309999999999999</v>
      </c>
      <c r="K185">
        <v>90.5</v>
      </c>
      <c r="L185">
        <v>1.54</v>
      </c>
      <c r="M185">
        <v>82.94</v>
      </c>
      <c r="N185">
        <v>176.816</v>
      </c>
      <c r="O185">
        <v>1.4E-2</v>
      </c>
    </row>
    <row r="186" spans="1:15" x14ac:dyDescent="0.25">
      <c r="A186">
        <v>90.5</v>
      </c>
      <c r="B186">
        <v>1.54</v>
      </c>
      <c r="C186">
        <v>82.94</v>
      </c>
      <c r="D186">
        <f t="shared" si="14"/>
        <v>1.54</v>
      </c>
      <c r="E186">
        <f t="shared" si="10"/>
        <v>82.94</v>
      </c>
      <c r="F186">
        <f t="shared" si="13"/>
        <v>176.7951242697352</v>
      </c>
      <c r="G186">
        <f t="shared" si="11"/>
        <v>1.3513500000000001E-2</v>
      </c>
      <c r="H186">
        <f t="shared" si="12"/>
        <v>1.5400000000000003</v>
      </c>
      <c r="K186">
        <v>91</v>
      </c>
      <c r="L186">
        <v>1.5489999999999999</v>
      </c>
      <c r="M186">
        <v>83.287000000000006</v>
      </c>
      <c r="N186">
        <v>177.554</v>
      </c>
      <c r="O186">
        <v>1.4E-2</v>
      </c>
    </row>
    <row r="187" spans="1:15" x14ac:dyDescent="0.25">
      <c r="A187">
        <v>91</v>
      </c>
      <c r="B187">
        <v>1.5489999999999999</v>
      </c>
      <c r="C187">
        <v>83.287000000000006</v>
      </c>
      <c r="D187">
        <f t="shared" si="14"/>
        <v>1.5489999999999999</v>
      </c>
      <c r="E187">
        <f t="shared" si="10"/>
        <v>83.287000000000006</v>
      </c>
      <c r="F187">
        <f t="shared" si="13"/>
        <v>177.54395291049869</v>
      </c>
      <c r="G187">
        <f t="shared" si="11"/>
        <v>1.3592475E-2</v>
      </c>
      <c r="H187">
        <f t="shared" si="12"/>
        <v>1.5489999999999999</v>
      </c>
      <c r="K187">
        <v>91.5</v>
      </c>
      <c r="L187">
        <v>1.5580000000000001</v>
      </c>
      <c r="M187">
        <v>83.805000000000007</v>
      </c>
      <c r="N187">
        <v>178.66</v>
      </c>
      <c r="O187">
        <v>1.4E-2</v>
      </c>
    </row>
    <row r="188" spans="1:15" x14ac:dyDescent="0.25">
      <c r="A188">
        <v>91.5</v>
      </c>
      <c r="B188">
        <v>1.5580000000000001</v>
      </c>
      <c r="C188">
        <v>83.805000000000007</v>
      </c>
      <c r="D188">
        <f t="shared" si="14"/>
        <v>1.5580000000000001</v>
      </c>
      <c r="E188">
        <f t="shared" si="10"/>
        <v>83.805000000000007</v>
      </c>
      <c r="F188">
        <f t="shared" si="13"/>
        <v>178.65750811291085</v>
      </c>
      <c r="G188">
        <f t="shared" si="11"/>
        <v>1.367145E-2</v>
      </c>
      <c r="H188">
        <f t="shared" si="12"/>
        <v>1.5580000000000001</v>
      </c>
      <c r="K188">
        <v>92</v>
      </c>
      <c r="L188">
        <v>1.5669999999999999</v>
      </c>
      <c r="M188">
        <v>84.284000000000006</v>
      </c>
      <c r="N188">
        <v>179.68</v>
      </c>
      <c r="O188">
        <v>1.4E-2</v>
      </c>
    </row>
    <row r="189" spans="1:15" x14ac:dyDescent="0.25">
      <c r="A189">
        <v>92</v>
      </c>
      <c r="B189">
        <v>1.5669999999999999</v>
      </c>
      <c r="C189">
        <v>84.284000000000006</v>
      </c>
      <c r="D189">
        <f t="shared" si="14"/>
        <v>1.5669999999999999</v>
      </c>
      <c r="E189">
        <f t="shared" si="10"/>
        <v>84.284000000000006</v>
      </c>
      <c r="F189">
        <f t="shared" si="13"/>
        <v>179.68814230898212</v>
      </c>
      <c r="G189">
        <f t="shared" si="11"/>
        <v>1.3750424999999997E-2</v>
      </c>
      <c r="H189">
        <f t="shared" si="12"/>
        <v>1.5669999999999997</v>
      </c>
      <c r="K189">
        <v>92.5</v>
      </c>
      <c r="L189">
        <v>1.5760000000000001</v>
      </c>
      <c r="M189">
        <v>84.704999999999998</v>
      </c>
      <c r="N189">
        <v>180.57900000000001</v>
      </c>
      <c r="O189">
        <v>1.4E-2</v>
      </c>
    </row>
    <row r="190" spans="1:15" x14ac:dyDescent="0.25">
      <c r="A190">
        <v>92.5</v>
      </c>
      <c r="B190">
        <v>1.5760000000000001</v>
      </c>
      <c r="C190">
        <v>84.704999999999998</v>
      </c>
      <c r="D190">
        <f t="shared" si="14"/>
        <v>1.5760000000000001</v>
      </c>
      <c r="E190">
        <f t="shared" si="10"/>
        <v>84.704999999999998</v>
      </c>
      <c r="F190">
        <f t="shared" si="13"/>
        <v>180.59533522641519</v>
      </c>
      <c r="G190">
        <f t="shared" si="11"/>
        <v>1.3829399999999999E-2</v>
      </c>
      <c r="H190">
        <f t="shared" si="12"/>
        <v>1.5759999999999998</v>
      </c>
      <c r="K190">
        <v>93</v>
      </c>
      <c r="L190">
        <v>1.5860000000000001</v>
      </c>
      <c r="M190">
        <v>85.168999999999997</v>
      </c>
      <c r="N190">
        <v>181.56700000000001</v>
      </c>
      <c r="O190">
        <v>1.4E-2</v>
      </c>
    </row>
    <row r="191" spans="1:15" x14ac:dyDescent="0.25">
      <c r="A191">
        <v>93</v>
      </c>
      <c r="B191">
        <v>1.5860000000000001</v>
      </c>
      <c r="C191">
        <v>85.168999999999997</v>
      </c>
      <c r="D191">
        <f t="shared" si="14"/>
        <v>1.5860000000000001</v>
      </c>
      <c r="E191">
        <f t="shared" si="10"/>
        <v>85.168999999999997</v>
      </c>
      <c r="F191">
        <f t="shared" si="13"/>
        <v>181.59551430921493</v>
      </c>
      <c r="G191">
        <f t="shared" si="11"/>
        <v>1.3917149999999998E-2</v>
      </c>
      <c r="H191">
        <f t="shared" si="12"/>
        <v>1.5859999999999999</v>
      </c>
      <c r="K191">
        <v>93.5</v>
      </c>
      <c r="L191">
        <v>1.595</v>
      </c>
      <c r="M191">
        <v>85.587999999999994</v>
      </c>
      <c r="N191">
        <v>182.46</v>
      </c>
      <c r="O191">
        <v>1.4E-2</v>
      </c>
    </row>
    <row r="192" spans="1:15" x14ac:dyDescent="0.25">
      <c r="A192">
        <v>93.5</v>
      </c>
      <c r="B192">
        <v>1.595</v>
      </c>
      <c r="C192">
        <v>85.587999999999994</v>
      </c>
      <c r="D192">
        <f t="shared" si="14"/>
        <v>1.595</v>
      </c>
      <c r="E192">
        <f t="shared" si="10"/>
        <v>85.587999999999994</v>
      </c>
      <c r="F192">
        <f t="shared" si="13"/>
        <v>182.49887931448916</v>
      </c>
      <c r="G192">
        <f t="shared" si="11"/>
        <v>1.3996125E-2</v>
      </c>
      <c r="H192">
        <f t="shared" si="12"/>
        <v>1.595</v>
      </c>
      <c r="K192">
        <v>94</v>
      </c>
      <c r="L192">
        <v>1.6040000000000001</v>
      </c>
      <c r="M192">
        <v>85.974000000000004</v>
      </c>
      <c r="N192">
        <v>183.28399999999999</v>
      </c>
      <c r="O192">
        <v>1.4E-2</v>
      </c>
    </row>
    <row r="193" spans="1:15" x14ac:dyDescent="0.25">
      <c r="A193">
        <v>94</v>
      </c>
      <c r="B193">
        <v>1.6040000000000001</v>
      </c>
      <c r="C193">
        <v>85.974000000000004</v>
      </c>
      <c r="D193">
        <f t="shared" si="14"/>
        <v>1.6040000000000001</v>
      </c>
      <c r="E193">
        <f t="shared" si="10"/>
        <v>85.974000000000004</v>
      </c>
      <c r="F193">
        <f t="shared" si="13"/>
        <v>183.33208381159238</v>
      </c>
      <c r="G193">
        <f t="shared" si="11"/>
        <v>1.40751E-2</v>
      </c>
      <c r="H193">
        <f t="shared" si="12"/>
        <v>1.6040000000000001</v>
      </c>
      <c r="K193">
        <v>94.5</v>
      </c>
      <c r="L193">
        <v>1.613</v>
      </c>
      <c r="M193">
        <v>86.447999999999993</v>
      </c>
      <c r="N193">
        <v>184.29400000000001</v>
      </c>
      <c r="O193">
        <v>1.4E-2</v>
      </c>
    </row>
    <row r="194" spans="1:15" x14ac:dyDescent="0.25">
      <c r="A194">
        <v>94.5</v>
      </c>
      <c r="B194">
        <v>1.613</v>
      </c>
      <c r="C194">
        <v>86.447999999999993</v>
      </c>
      <c r="D194">
        <f t="shared" si="14"/>
        <v>1.613</v>
      </c>
      <c r="E194">
        <f t="shared" si="10"/>
        <v>86.447999999999993</v>
      </c>
      <c r="F194">
        <f t="shared" si="13"/>
        <v>184.35315403635744</v>
      </c>
      <c r="G194">
        <f t="shared" si="11"/>
        <v>1.4154074999999999E-2</v>
      </c>
      <c r="H194">
        <f t="shared" si="12"/>
        <v>1.613</v>
      </c>
      <c r="K194">
        <v>95</v>
      </c>
      <c r="L194">
        <v>1.6220000000000001</v>
      </c>
      <c r="M194">
        <v>86.9</v>
      </c>
      <c r="N194">
        <v>185.25700000000001</v>
      </c>
      <c r="O194">
        <v>1.4E-2</v>
      </c>
    </row>
    <row r="195" spans="1:15" x14ac:dyDescent="0.25">
      <c r="A195">
        <v>95</v>
      </c>
      <c r="B195">
        <v>1.6220000000000001</v>
      </c>
      <c r="C195">
        <v>86.9</v>
      </c>
      <c r="D195">
        <f t="shared" si="14"/>
        <v>1.6220000000000001</v>
      </c>
      <c r="E195">
        <f t="shared" si="10"/>
        <v>86.9</v>
      </c>
      <c r="F195">
        <f t="shared" si="13"/>
        <v>185.32753149273773</v>
      </c>
      <c r="G195">
        <f t="shared" si="11"/>
        <v>1.4233050000000001E-2</v>
      </c>
      <c r="H195">
        <f t="shared" si="12"/>
        <v>1.6220000000000001</v>
      </c>
      <c r="K195">
        <v>95.5</v>
      </c>
      <c r="L195">
        <v>1.631</v>
      </c>
      <c r="M195">
        <v>87.382999999999996</v>
      </c>
      <c r="N195">
        <v>186.28800000000001</v>
      </c>
      <c r="O195">
        <v>1.4E-2</v>
      </c>
    </row>
    <row r="196" spans="1:15" x14ac:dyDescent="0.25">
      <c r="A196">
        <v>95.5</v>
      </c>
      <c r="B196">
        <v>1.631</v>
      </c>
      <c r="C196">
        <v>87.382999999999996</v>
      </c>
      <c r="D196">
        <f t="shared" si="14"/>
        <v>1.631</v>
      </c>
      <c r="E196">
        <f t="shared" si="10"/>
        <v>87.382999999999996</v>
      </c>
      <c r="F196">
        <f t="shared" si="13"/>
        <v>186.36824703915241</v>
      </c>
      <c r="G196">
        <f t="shared" si="11"/>
        <v>1.4312024999999999E-2</v>
      </c>
      <c r="H196">
        <f t="shared" si="12"/>
        <v>1.631</v>
      </c>
      <c r="K196">
        <v>96</v>
      </c>
      <c r="L196">
        <v>1.641</v>
      </c>
      <c r="M196">
        <v>87.742999999999995</v>
      </c>
      <c r="N196">
        <v>187.05500000000001</v>
      </c>
      <c r="O196">
        <v>1.4E-2</v>
      </c>
    </row>
    <row r="197" spans="1:15" x14ac:dyDescent="0.25">
      <c r="A197">
        <v>96</v>
      </c>
      <c r="B197">
        <v>1.641</v>
      </c>
      <c r="C197">
        <v>87.742999999999995</v>
      </c>
      <c r="D197">
        <f t="shared" si="14"/>
        <v>1.641</v>
      </c>
      <c r="E197">
        <f t="shared" si="10"/>
        <v>87.742999999999995</v>
      </c>
      <c r="F197">
        <f t="shared" si="13"/>
        <v>187.14805483155035</v>
      </c>
      <c r="G197">
        <f t="shared" si="11"/>
        <v>1.4399774999999998E-2</v>
      </c>
      <c r="H197">
        <f t="shared" si="12"/>
        <v>1.641</v>
      </c>
      <c r="K197">
        <v>96.5</v>
      </c>
      <c r="L197">
        <v>1.65</v>
      </c>
      <c r="M197">
        <v>88.224000000000004</v>
      </c>
      <c r="N197">
        <v>188.08</v>
      </c>
      <c r="O197">
        <v>1.4E-2</v>
      </c>
    </row>
    <row r="198" spans="1:15" x14ac:dyDescent="0.25">
      <c r="A198">
        <v>96.5</v>
      </c>
      <c r="B198">
        <v>1.65</v>
      </c>
      <c r="C198">
        <v>88.224000000000004</v>
      </c>
      <c r="D198">
        <f t="shared" si="14"/>
        <v>1.65</v>
      </c>
      <c r="E198">
        <f t="shared" si="10"/>
        <v>88.224000000000004</v>
      </c>
      <c r="F198">
        <f t="shared" si="13"/>
        <v>188.1849731514952</v>
      </c>
      <c r="G198">
        <f t="shared" si="11"/>
        <v>1.4478749999999999E-2</v>
      </c>
      <c r="H198">
        <f t="shared" si="12"/>
        <v>1.65</v>
      </c>
      <c r="K198">
        <v>97</v>
      </c>
      <c r="L198">
        <v>1.659</v>
      </c>
      <c r="M198">
        <v>88.628</v>
      </c>
      <c r="N198">
        <v>188.941</v>
      </c>
      <c r="O198">
        <v>1.4999999999999999E-2</v>
      </c>
    </row>
    <row r="199" spans="1:15" x14ac:dyDescent="0.25">
      <c r="A199">
        <v>97</v>
      </c>
      <c r="B199">
        <v>1.659</v>
      </c>
      <c r="C199">
        <v>88.628</v>
      </c>
      <c r="D199">
        <f t="shared" si="14"/>
        <v>1.659</v>
      </c>
      <c r="E199">
        <f t="shared" si="10"/>
        <v>88.628</v>
      </c>
      <c r="F199">
        <f t="shared" si="13"/>
        <v>189.05787269953257</v>
      </c>
      <c r="G199">
        <f t="shared" si="11"/>
        <v>1.4557724999999999E-2</v>
      </c>
      <c r="H199">
        <f t="shared" si="12"/>
        <v>1.659</v>
      </c>
      <c r="K199">
        <v>97.5</v>
      </c>
      <c r="L199">
        <v>1.6679999999999999</v>
      </c>
      <c r="M199">
        <v>89.165000000000006</v>
      </c>
      <c r="N199">
        <v>190.08699999999999</v>
      </c>
      <c r="O199">
        <v>1.4999999999999999E-2</v>
      </c>
    </row>
    <row r="200" spans="1:15" x14ac:dyDescent="0.25">
      <c r="A200">
        <v>97.5</v>
      </c>
      <c r="B200">
        <v>1.6679999999999999</v>
      </c>
      <c r="C200">
        <v>89.165000000000006</v>
      </c>
      <c r="D200">
        <f t="shared" si="14"/>
        <v>1.6679999999999999</v>
      </c>
      <c r="E200">
        <f t="shared" ref="E200:E241" si="15">ABS(C200)</f>
        <v>89.165000000000006</v>
      </c>
      <c r="F200">
        <f t="shared" si="13"/>
        <v>190.2147166732328</v>
      </c>
      <c r="G200">
        <f t="shared" ref="G200:G241" si="16">6*D200*$C$3/$E$3^2</f>
        <v>1.4636699999999997E-2</v>
      </c>
      <c r="H200">
        <f t="shared" ref="H200:H250" si="17">(G200*$E$3^2)/(6*$C$3)</f>
        <v>1.6679999999999999</v>
      </c>
      <c r="K200">
        <v>98</v>
      </c>
      <c r="L200">
        <v>1.677</v>
      </c>
      <c r="M200">
        <v>89.59</v>
      </c>
      <c r="N200">
        <v>190.99299999999999</v>
      </c>
      <c r="O200">
        <v>1.4999999999999999E-2</v>
      </c>
    </row>
    <row r="201" spans="1:15" x14ac:dyDescent="0.25">
      <c r="A201">
        <v>98</v>
      </c>
      <c r="B201">
        <v>1.677</v>
      </c>
      <c r="C201">
        <v>89.59</v>
      </c>
      <c r="D201">
        <f t="shared" si="14"/>
        <v>1.677</v>
      </c>
      <c r="E201">
        <f t="shared" si="15"/>
        <v>89.59</v>
      </c>
      <c r="F201">
        <f t="shared" ref="F201:F241" si="18">(3*E201*$E$3/(2*$B$3*$C$3^2))*(1+6*(D201/$E$3)^2-4*($C$3/$E$3)*(D201/$E$3))</f>
        <v>191.13287060735203</v>
      </c>
      <c r="G201">
        <f t="shared" si="16"/>
        <v>1.4715675000000001E-2</v>
      </c>
      <c r="H201">
        <f t="shared" si="17"/>
        <v>1.6770000000000003</v>
      </c>
      <c r="K201">
        <v>98.5</v>
      </c>
      <c r="L201">
        <v>1.6859999999999999</v>
      </c>
      <c r="M201">
        <v>90.02</v>
      </c>
      <c r="N201">
        <v>191.90799999999999</v>
      </c>
      <c r="O201">
        <v>1.4999999999999999E-2</v>
      </c>
    </row>
    <row r="202" spans="1:15" x14ac:dyDescent="0.25">
      <c r="A202">
        <v>98.5</v>
      </c>
      <c r="B202">
        <v>1.6859999999999999</v>
      </c>
      <c r="C202">
        <v>90.02</v>
      </c>
      <c r="D202">
        <f t="shared" si="14"/>
        <v>1.6859999999999999</v>
      </c>
      <c r="E202">
        <f t="shared" si="15"/>
        <v>90.02</v>
      </c>
      <c r="F202">
        <f t="shared" si="18"/>
        <v>192.06191802166984</v>
      </c>
      <c r="G202">
        <f t="shared" si="16"/>
        <v>1.4794649999999998E-2</v>
      </c>
      <c r="H202">
        <f t="shared" si="17"/>
        <v>1.6859999999999999</v>
      </c>
      <c r="K202">
        <v>99</v>
      </c>
      <c r="L202">
        <v>1.696</v>
      </c>
      <c r="M202">
        <v>90.460999999999999</v>
      </c>
      <c r="N202">
        <v>192.84899999999999</v>
      </c>
      <c r="O202">
        <v>1.4999999999999999E-2</v>
      </c>
    </row>
    <row r="203" spans="1:15" x14ac:dyDescent="0.25">
      <c r="A203">
        <v>99</v>
      </c>
      <c r="B203">
        <v>1.696</v>
      </c>
      <c r="C203">
        <v>90.460999999999999</v>
      </c>
      <c r="D203">
        <f t="shared" si="14"/>
        <v>1.696</v>
      </c>
      <c r="E203">
        <f t="shared" si="15"/>
        <v>90.460999999999999</v>
      </c>
      <c r="F203">
        <f t="shared" si="18"/>
        <v>193.01598875270645</v>
      </c>
      <c r="G203">
        <f t="shared" si="16"/>
        <v>1.48824E-2</v>
      </c>
      <c r="H203">
        <f t="shared" si="17"/>
        <v>1.6960000000000002</v>
      </c>
      <c r="K203">
        <v>99.5</v>
      </c>
      <c r="L203">
        <v>1.7050000000000001</v>
      </c>
      <c r="M203">
        <v>90.893000000000001</v>
      </c>
      <c r="N203">
        <v>193.77</v>
      </c>
      <c r="O203">
        <v>1.4999999999999999E-2</v>
      </c>
    </row>
    <row r="204" spans="1:15" x14ac:dyDescent="0.25">
      <c r="A204">
        <v>99.5</v>
      </c>
      <c r="B204">
        <v>1.7050000000000001</v>
      </c>
      <c r="C204">
        <v>90.893000000000001</v>
      </c>
      <c r="D204">
        <f t="shared" si="14"/>
        <v>1.7050000000000001</v>
      </c>
      <c r="E204">
        <f t="shared" si="15"/>
        <v>90.893000000000001</v>
      </c>
      <c r="F204">
        <f t="shared" si="18"/>
        <v>193.94978372866078</v>
      </c>
      <c r="G204">
        <f t="shared" si="16"/>
        <v>1.4961374999999999E-2</v>
      </c>
      <c r="H204">
        <f t="shared" si="17"/>
        <v>1.7050000000000001</v>
      </c>
      <c r="K204">
        <v>100</v>
      </c>
      <c r="L204">
        <v>1.714</v>
      </c>
      <c r="M204">
        <v>91.269000000000005</v>
      </c>
      <c r="N204">
        <v>194.572</v>
      </c>
      <c r="O204">
        <v>1.4999999999999999E-2</v>
      </c>
    </row>
    <row r="205" spans="1:15" x14ac:dyDescent="0.25">
      <c r="A205">
        <v>100</v>
      </c>
      <c r="B205">
        <v>1.714</v>
      </c>
      <c r="C205">
        <v>91.269000000000005</v>
      </c>
      <c r="D205">
        <f t="shared" si="14"/>
        <v>1.714</v>
      </c>
      <c r="E205">
        <f t="shared" si="15"/>
        <v>91.269000000000005</v>
      </c>
      <c r="F205">
        <f t="shared" si="18"/>
        <v>194.76430971716982</v>
      </c>
      <c r="G205">
        <f t="shared" si="16"/>
        <v>1.5040349999999997E-2</v>
      </c>
      <c r="H205">
        <f t="shared" si="17"/>
        <v>1.714</v>
      </c>
      <c r="K205">
        <v>100.5</v>
      </c>
      <c r="L205">
        <v>1.7230000000000001</v>
      </c>
      <c r="M205">
        <v>91.808000000000007</v>
      </c>
      <c r="N205">
        <v>195.72</v>
      </c>
      <c r="O205">
        <v>1.4999999999999999E-2</v>
      </c>
    </row>
    <row r="206" spans="1:15" x14ac:dyDescent="0.25">
      <c r="A206">
        <v>100.5</v>
      </c>
      <c r="B206">
        <v>1.7230000000000001</v>
      </c>
      <c r="C206">
        <v>91.808000000000007</v>
      </c>
      <c r="D206">
        <f t="shared" si="14"/>
        <v>1.7230000000000001</v>
      </c>
      <c r="E206">
        <f t="shared" si="15"/>
        <v>91.808000000000007</v>
      </c>
      <c r="F206">
        <f t="shared" si="18"/>
        <v>195.92691231901674</v>
      </c>
      <c r="G206">
        <f t="shared" si="16"/>
        <v>1.5119325000000001E-2</v>
      </c>
      <c r="H206">
        <f t="shared" si="17"/>
        <v>1.7230000000000003</v>
      </c>
      <c r="K206">
        <v>101</v>
      </c>
      <c r="L206">
        <v>1.732</v>
      </c>
      <c r="M206">
        <v>92.171000000000006</v>
      </c>
      <c r="N206">
        <v>196.495</v>
      </c>
      <c r="O206">
        <v>1.4999999999999999E-2</v>
      </c>
    </row>
    <row r="207" spans="1:15" x14ac:dyDescent="0.25">
      <c r="A207">
        <v>101</v>
      </c>
      <c r="B207">
        <v>1.732</v>
      </c>
      <c r="C207">
        <v>92.171000000000006</v>
      </c>
      <c r="D207">
        <f t="shared" si="14"/>
        <v>1.732</v>
      </c>
      <c r="E207">
        <f t="shared" si="15"/>
        <v>92.171000000000006</v>
      </c>
      <c r="F207">
        <f t="shared" si="18"/>
        <v>196.71415554255134</v>
      </c>
      <c r="G207">
        <f t="shared" si="16"/>
        <v>1.5198299999999998E-2</v>
      </c>
      <c r="H207">
        <f t="shared" si="17"/>
        <v>1.7319999999999998</v>
      </c>
      <c r="K207">
        <v>101.5</v>
      </c>
      <c r="L207">
        <v>1.7410000000000001</v>
      </c>
      <c r="M207">
        <v>92.611000000000004</v>
      </c>
      <c r="N207">
        <v>197.43199999999999</v>
      </c>
      <c r="O207">
        <v>1.4999999999999999E-2</v>
      </c>
    </row>
    <row r="208" spans="1:15" x14ac:dyDescent="0.25">
      <c r="A208">
        <v>101.5</v>
      </c>
      <c r="B208">
        <v>1.7410000000000001</v>
      </c>
      <c r="C208">
        <v>92.611000000000004</v>
      </c>
      <c r="D208">
        <f t="shared" si="14"/>
        <v>1.7410000000000001</v>
      </c>
      <c r="E208">
        <f t="shared" si="15"/>
        <v>92.611000000000004</v>
      </c>
      <c r="F208">
        <f t="shared" si="18"/>
        <v>197.66596393677295</v>
      </c>
      <c r="G208">
        <f t="shared" si="16"/>
        <v>1.5277275000000002E-2</v>
      </c>
      <c r="H208">
        <f t="shared" si="17"/>
        <v>1.7410000000000003</v>
      </c>
      <c r="K208">
        <v>102</v>
      </c>
      <c r="L208">
        <v>1.7509999999999999</v>
      </c>
      <c r="M208">
        <v>93.07</v>
      </c>
      <c r="N208">
        <v>198.411</v>
      </c>
      <c r="O208">
        <v>1.4999999999999999E-2</v>
      </c>
    </row>
    <row r="209" spans="1:15" x14ac:dyDescent="0.25">
      <c r="A209">
        <v>102</v>
      </c>
      <c r="B209">
        <v>1.7509999999999999</v>
      </c>
      <c r="C209">
        <v>93.07</v>
      </c>
      <c r="D209">
        <f t="shared" si="14"/>
        <v>1.7509999999999999</v>
      </c>
      <c r="E209">
        <f t="shared" si="15"/>
        <v>93.07</v>
      </c>
      <c r="F209">
        <f t="shared" si="18"/>
        <v>198.66001378349563</v>
      </c>
      <c r="G209">
        <f t="shared" si="16"/>
        <v>1.5365024999999999E-2</v>
      </c>
      <c r="H209">
        <f t="shared" si="17"/>
        <v>1.7509999999999999</v>
      </c>
      <c r="K209">
        <v>102.5</v>
      </c>
      <c r="L209">
        <v>1.76</v>
      </c>
      <c r="M209">
        <v>93.5</v>
      </c>
      <c r="N209">
        <v>199.328</v>
      </c>
      <c r="O209">
        <v>1.4999999999999999E-2</v>
      </c>
    </row>
    <row r="210" spans="1:15" x14ac:dyDescent="0.25">
      <c r="A210">
        <v>102.5</v>
      </c>
      <c r="B210">
        <v>1.76</v>
      </c>
      <c r="C210">
        <v>93.5</v>
      </c>
      <c r="D210">
        <f t="shared" si="14"/>
        <v>1.76</v>
      </c>
      <c r="E210">
        <f t="shared" si="15"/>
        <v>93.5</v>
      </c>
      <c r="F210">
        <f t="shared" si="18"/>
        <v>199.59098347305473</v>
      </c>
      <c r="G210">
        <f t="shared" si="16"/>
        <v>1.5443999999999999E-2</v>
      </c>
      <c r="H210">
        <f t="shared" si="17"/>
        <v>1.76</v>
      </c>
      <c r="K210">
        <v>103</v>
      </c>
      <c r="L210">
        <v>1.7689999999999999</v>
      </c>
      <c r="M210">
        <v>93.951999999999998</v>
      </c>
      <c r="N210">
        <v>200.292</v>
      </c>
      <c r="O210">
        <v>1.6E-2</v>
      </c>
    </row>
    <row r="211" spans="1:15" x14ac:dyDescent="0.25">
      <c r="A211">
        <v>103</v>
      </c>
      <c r="B211">
        <v>1.7689999999999999</v>
      </c>
      <c r="C211">
        <v>93.951999999999998</v>
      </c>
      <c r="D211">
        <f t="shared" si="14"/>
        <v>1.7689999999999999</v>
      </c>
      <c r="E211">
        <f t="shared" si="15"/>
        <v>93.951999999999998</v>
      </c>
      <c r="F211">
        <f t="shared" si="18"/>
        <v>200.56916123411881</v>
      </c>
      <c r="G211">
        <f t="shared" si="16"/>
        <v>1.5522974999999996E-2</v>
      </c>
      <c r="H211">
        <f t="shared" si="17"/>
        <v>1.7689999999999997</v>
      </c>
      <c r="K211">
        <v>103.5</v>
      </c>
      <c r="L211">
        <v>1.778</v>
      </c>
      <c r="M211">
        <v>94.418999999999997</v>
      </c>
      <c r="N211">
        <v>201.28700000000001</v>
      </c>
      <c r="O211">
        <v>1.6E-2</v>
      </c>
    </row>
    <row r="212" spans="1:15" x14ac:dyDescent="0.25">
      <c r="A212">
        <v>103.5</v>
      </c>
      <c r="B212">
        <v>1.778</v>
      </c>
      <c r="C212">
        <v>94.418999999999997</v>
      </c>
      <c r="D212">
        <f t="shared" ref="D212:D250" si="19">B212</f>
        <v>1.778</v>
      </c>
      <c r="E212">
        <f t="shared" si="15"/>
        <v>94.418999999999997</v>
      </c>
      <c r="F212">
        <f t="shared" si="18"/>
        <v>201.57961354010777</v>
      </c>
      <c r="G212">
        <f t="shared" si="16"/>
        <v>1.5601949999999998E-2</v>
      </c>
      <c r="H212">
        <f t="shared" si="17"/>
        <v>1.7779999999999998</v>
      </c>
      <c r="K212">
        <v>104</v>
      </c>
      <c r="L212">
        <v>1.7869999999999999</v>
      </c>
      <c r="M212">
        <v>94.771000000000001</v>
      </c>
      <c r="N212">
        <v>202.03800000000001</v>
      </c>
      <c r="O212">
        <v>1.6E-2</v>
      </c>
    </row>
    <row r="213" spans="1:15" x14ac:dyDescent="0.25">
      <c r="A213">
        <v>104</v>
      </c>
      <c r="B213">
        <v>1.7869999999999999</v>
      </c>
      <c r="C213">
        <v>94.771000000000001</v>
      </c>
      <c r="D213">
        <f t="shared" si="19"/>
        <v>1.7869999999999999</v>
      </c>
      <c r="E213">
        <f t="shared" si="15"/>
        <v>94.771000000000001</v>
      </c>
      <c r="F213">
        <f t="shared" si="18"/>
        <v>202.3447867024887</v>
      </c>
      <c r="G213">
        <f t="shared" si="16"/>
        <v>1.5680924999999998E-2</v>
      </c>
      <c r="H213">
        <f t="shared" si="17"/>
        <v>1.7869999999999999</v>
      </c>
      <c r="K213">
        <v>104.5</v>
      </c>
      <c r="L213">
        <v>1.796</v>
      </c>
      <c r="M213">
        <v>95.212999999999994</v>
      </c>
      <c r="N213">
        <v>202.97900000000001</v>
      </c>
      <c r="O213">
        <v>1.6E-2</v>
      </c>
    </row>
    <row r="214" spans="1:15" x14ac:dyDescent="0.25">
      <c r="A214">
        <v>104.5</v>
      </c>
      <c r="B214">
        <v>1.796</v>
      </c>
      <c r="C214">
        <v>95.212999999999994</v>
      </c>
      <c r="D214">
        <f t="shared" si="19"/>
        <v>1.796</v>
      </c>
      <c r="E214">
        <f t="shared" si="15"/>
        <v>95.212999999999994</v>
      </c>
      <c r="F214">
        <f t="shared" si="18"/>
        <v>203.30235598077417</v>
      </c>
      <c r="G214">
        <f t="shared" si="16"/>
        <v>1.5759899999999997E-2</v>
      </c>
      <c r="H214">
        <f t="shared" si="17"/>
        <v>1.7959999999999998</v>
      </c>
      <c r="K214">
        <v>105</v>
      </c>
      <c r="L214">
        <v>1.806</v>
      </c>
      <c r="M214">
        <v>95.671000000000006</v>
      </c>
      <c r="N214">
        <v>203.95599999999999</v>
      </c>
      <c r="O214">
        <v>1.6E-2</v>
      </c>
    </row>
    <row r="215" spans="1:15" x14ac:dyDescent="0.25">
      <c r="A215">
        <v>105</v>
      </c>
      <c r="B215">
        <v>1.806</v>
      </c>
      <c r="C215">
        <v>95.671000000000006</v>
      </c>
      <c r="D215">
        <f t="shared" si="19"/>
        <v>1.806</v>
      </c>
      <c r="E215">
        <f t="shared" si="15"/>
        <v>95.671000000000006</v>
      </c>
      <c r="F215">
        <f t="shared" si="18"/>
        <v>204.29591263701397</v>
      </c>
      <c r="G215">
        <f t="shared" si="16"/>
        <v>1.5847650000000001E-2</v>
      </c>
      <c r="H215">
        <f t="shared" si="17"/>
        <v>1.8060000000000003</v>
      </c>
      <c r="K215">
        <v>105.5</v>
      </c>
      <c r="L215">
        <v>1.8149999999999999</v>
      </c>
      <c r="M215">
        <v>96.066000000000003</v>
      </c>
      <c r="N215">
        <v>204.798</v>
      </c>
      <c r="O215">
        <v>1.6E-2</v>
      </c>
    </row>
    <row r="216" spans="1:15" x14ac:dyDescent="0.25">
      <c r="A216">
        <v>105.5</v>
      </c>
      <c r="B216">
        <v>1.8149999999999999</v>
      </c>
      <c r="C216">
        <v>96.066000000000003</v>
      </c>
      <c r="D216">
        <f t="shared" si="19"/>
        <v>1.8149999999999999</v>
      </c>
      <c r="E216">
        <f t="shared" si="15"/>
        <v>96.066000000000003</v>
      </c>
      <c r="F216">
        <f t="shared" si="18"/>
        <v>205.15364138802869</v>
      </c>
      <c r="G216">
        <f t="shared" si="16"/>
        <v>1.5926625E-2</v>
      </c>
      <c r="H216">
        <f t="shared" si="17"/>
        <v>1.8149999999999999</v>
      </c>
      <c r="K216">
        <v>106</v>
      </c>
      <c r="L216">
        <v>1.8240000000000001</v>
      </c>
      <c r="M216">
        <v>96.551000000000002</v>
      </c>
      <c r="N216">
        <v>205.83099999999999</v>
      </c>
      <c r="O216">
        <v>1.6E-2</v>
      </c>
    </row>
    <row r="217" spans="1:15" x14ac:dyDescent="0.25">
      <c r="A217">
        <v>106</v>
      </c>
      <c r="B217">
        <v>1.8240000000000001</v>
      </c>
      <c r="C217">
        <v>96.551000000000002</v>
      </c>
      <c r="D217">
        <f t="shared" si="19"/>
        <v>1.8240000000000001</v>
      </c>
      <c r="E217">
        <f t="shared" si="15"/>
        <v>96.551000000000002</v>
      </c>
      <c r="F217">
        <f t="shared" si="18"/>
        <v>206.2038250778765</v>
      </c>
      <c r="G217">
        <f t="shared" si="16"/>
        <v>1.6005599999999998E-2</v>
      </c>
      <c r="H217">
        <f t="shared" si="17"/>
        <v>1.8239999999999998</v>
      </c>
      <c r="K217">
        <v>106.5</v>
      </c>
      <c r="L217">
        <v>1.833</v>
      </c>
      <c r="M217">
        <v>96.995000000000005</v>
      </c>
      <c r="N217">
        <v>206.77799999999999</v>
      </c>
      <c r="O217">
        <v>1.6E-2</v>
      </c>
    </row>
    <row r="218" spans="1:15" x14ac:dyDescent="0.25">
      <c r="A218">
        <v>106.5</v>
      </c>
      <c r="B218">
        <v>1.833</v>
      </c>
      <c r="C218">
        <v>96.995000000000005</v>
      </c>
      <c r="D218">
        <f t="shared" si="19"/>
        <v>1.833</v>
      </c>
      <c r="E218">
        <f t="shared" si="15"/>
        <v>96.995000000000005</v>
      </c>
      <c r="F218">
        <f t="shared" si="18"/>
        <v>207.16670971100078</v>
      </c>
      <c r="G218">
        <f t="shared" si="16"/>
        <v>1.6084575E-2</v>
      </c>
      <c r="H218">
        <f t="shared" si="17"/>
        <v>1.8330000000000002</v>
      </c>
      <c r="K218">
        <v>107</v>
      </c>
      <c r="L218">
        <v>1.8420000000000001</v>
      </c>
      <c r="M218">
        <v>97.442999999999998</v>
      </c>
      <c r="N218">
        <v>207.733</v>
      </c>
      <c r="O218">
        <v>1.6E-2</v>
      </c>
    </row>
    <row r="219" spans="1:15" x14ac:dyDescent="0.25">
      <c r="A219">
        <v>107</v>
      </c>
      <c r="B219">
        <v>1.8420000000000001</v>
      </c>
      <c r="C219">
        <v>97.442999999999998</v>
      </c>
      <c r="D219">
        <f t="shared" si="19"/>
        <v>1.8420000000000001</v>
      </c>
      <c r="E219">
        <f t="shared" si="15"/>
        <v>97.442999999999998</v>
      </c>
      <c r="F219">
        <f t="shared" si="18"/>
        <v>208.13839852387594</v>
      </c>
      <c r="G219">
        <f t="shared" si="16"/>
        <v>1.6163549999999999E-2</v>
      </c>
      <c r="H219">
        <f t="shared" si="17"/>
        <v>1.8420000000000001</v>
      </c>
      <c r="K219">
        <v>107.5</v>
      </c>
      <c r="L219">
        <v>1.851</v>
      </c>
      <c r="M219">
        <v>97.873999999999995</v>
      </c>
      <c r="N219">
        <v>208.654</v>
      </c>
      <c r="O219">
        <v>1.6E-2</v>
      </c>
    </row>
    <row r="220" spans="1:15" x14ac:dyDescent="0.25">
      <c r="A220">
        <v>107.5</v>
      </c>
      <c r="B220">
        <v>1.851</v>
      </c>
      <c r="C220">
        <v>97.873999999999995</v>
      </c>
      <c r="D220">
        <f t="shared" si="19"/>
        <v>1.851</v>
      </c>
      <c r="E220">
        <f t="shared" si="15"/>
        <v>97.873999999999995</v>
      </c>
      <c r="F220">
        <f t="shared" si="18"/>
        <v>209.07403582791102</v>
      </c>
      <c r="G220">
        <f t="shared" si="16"/>
        <v>1.6242524999999997E-2</v>
      </c>
      <c r="H220">
        <f t="shared" si="17"/>
        <v>1.8509999999999998</v>
      </c>
      <c r="K220">
        <v>108</v>
      </c>
      <c r="L220">
        <v>1.861</v>
      </c>
      <c r="M220">
        <v>98.328000000000003</v>
      </c>
      <c r="N220">
        <v>209.62</v>
      </c>
      <c r="O220">
        <v>1.6E-2</v>
      </c>
    </row>
    <row r="221" spans="1:15" x14ac:dyDescent="0.25">
      <c r="A221">
        <v>108</v>
      </c>
      <c r="B221">
        <v>1.861</v>
      </c>
      <c r="C221">
        <v>98.328000000000003</v>
      </c>
      <c r="D221">
        <f t="shared" si="19"/>
        <v>1.861</v>
      </c>
      <c r="E221">
        <f t="shared" si="15"/>
        <v>98.328000000000003</v>
      </c>
      <c r="F221">
        <f t="shared" si="18"/>
        <v>210.06076657348365</v>
      </c>
      <c r="G221">
        <f t="shared" si="16"/>
        <v>1.6330274999999998E-2</v>
      </c>
      <c r="H221">
        <f t="shared" si="17"/>
        <v>1.861</v>
      </c>
      <c r="K221">
        <v>108.5</v>
      </c>
      <c r="L221">
        <v>1.87</v>
      </c>
      <c r="M221">
        <v>98.649000000000001</v>
      </c>
      <c r="N221">
        <v>210.30500000000001</v>
      </c>
      <c r="O221">
        <v>1.6E-2</v>
      </c>
    </row>
    <row r="222" spans="1:15" x14ac:dyDescent="0.25">
      <c r="A222">
        <v>108.5</v>
      </c>
      <c r="B222">
        <v>1.87</v>
      </c>
      <c r="C222">
        <v>98.649000000000001</v>
      </c>
      <c r="D222">
        <f t="shared" si="19"/>
        <v>1.87</v>
      </c>
      <c r="E222">
        <f t="shared" si="15"/>
        <v>98.649000000000001</v>
      </c>
      <c r="F222">
        <f t="shared" si="18"/>
        <v>210.76193685053229</v>
      </c>
      <c r="G222">
        <f t="shared" si="16"/>
        <v>1.640925E-2</v>
      </c>
      <c r="H222">
        <f t="shared" si="17"/>
        <v>1.87</v>
      </c>
      <c r="K222">
        <v>109</v>
      </c>
      <c r="L222">
        <v>1.879</v>
      </c>
      <c r="M222">
        <v>99.152000000000001</v>
      </c>
      <c r="N222">
        <v>211.37799999999999</v>
      </c>
      <c r="O222">
        <v>1.6E-2</v>
      </c>
    </row>
    <row r="223" spans="1:15" x14ac:dyDescent="0.25">
      <c r="A223">
        <v>109</v>
      </c>
      <c r="B223">
        <v>1.879</v>
      </c>
      <c r="C223">
        <v>99.152000000000001</v>
      </c>
      <c r="D223">
        <f t="shared" si="19"/>
        <v>1.879</v>
      </c>
      <c r="E223">
        <f t="shared" si="15"/>
        <v>99.152000000000001</v>
      </c>
      <c r="F223">
        <f t="shared" si="18"/>
        <v>211.85220420345175</v>
      </c>
      <c r="G223">
        <f t="shared" si="16"/>
        <v>1.6488225000000002E-2</v>
      </c>
      <c r="H223">
        <f t="shared" si="17"/>
        <v>1.8790000000000004</v>
      </c>
      <c r="K223">
        <v>109.5</v>
      </c>
      <c r="L223">
        <v>1.8879999999999999</v>
      </c>
      <c r="M223">
        <v>99.561999999999998</v>
      </c>
      <c r="N223">
        <v>212.251</v>
      </c>
      <c r="O223">
        <v>1.7000000000000001E-2</v>
      </c>
    </row>
    <row r="224" spans="1:15" x14ac:dyDescent="0.25">
      <c r="A224">
        <v>109.5</v>
      </c>
      <c r="B224">
        <v>1.8879999999999999</v>
      </c>
      <c r="C224">
        <v>99.561999999999998</v>
      </c>
      <c r="D224">
        <f t="shared" si="19"/>
        <v>1.8879999999999999</v>
      </c>
      <c r="E224">
        <f t="shared" si="15"/>
        <v>99.561999999999998</v>
      </c>
      <c r="F224">
        <f t="shared" si="18"/>
        <v>212.7440367046392</v>
      </c>
      <c r="G224">
        <f t="shared" si="16"/>
        <v>1.6567199999999997E-2</v>
      </c>
      <c r="H224">
        <f t="shared" si="17"/>
        <v>1.8879999999999999</v>
      </c>
      <c r="K224">
        <v>110</v>
      </c>
      <c r="L224">
        <v>1.897</v>
      </c>
      <c r="M224">
        <v>100.009</v>
      </c>
      <c r="N224">
        <v>213.203</v>
      </c>
      <c r="O224">
        <v>1.7000000000000001E-2</v>
      </c>
    </row>
    <row r="225" spans="1:15" x14ac:dyDescent="0.25">
      <c r="A225">
        <v>110</v>
      </c>
      <c r="B225">
        <v>1.897</v>
      </c>
      <c r="C225">
        <v>100.009</v>
      </c>
      <c r="D225">
        <f t="shared" si="19"/>
        <v>1.897</v>
      </c>
      <c r="E225">
        <f t="shared" si="15"/>
        <v>100.009</v>
      </c>
      <c r="F225">
        <f t="shared" si="18"/>
        <v>213.71519639658646</v>
      </c>
      <c r="G225">
        <f t="shared" si="16"/>
        <v>1.6646174999999999E-2</v>
      </c>
      <c r="H225">
        <f t="shared" si="17"/>
        <v>1.897</v>
      </c>
      <c r="K225">
        <v>110.5</v>
      </c>
      <c r="L225">
        <v>1.9059999999999999</v>
      </c>
      <c r="M225">
        <v>100.461</v>
      </c>
      <c r="N225">
        <v>214.167</v>
      </c>
      <c r="O225">
        <v>1.7000000000000001E-2</v>
      </c>
    </row>
    <row r="226" spans="1:15" x14ac:dyDescent="0.25">
      <c r="A226">
        <v>110.5</v>
      </c>
      <c r="B226">
        <v>1.9059999999999999</v>
      </c>
      <c r="C226">
        <v>100.461</v>
      </c>
      <c r="D226">
        <f t="shared" si="19"/>
        <v>1.9059999999999999</v>
      </c>
      <c r="E226">
        <f t="shared" si="15"/>
        <v>100.461</v>
      </c>
      <c r="F226">
        <f t="shared" si="18"/>
        <v>214.6973149131677</v>
      </c>
      <c r="G226">
        <f t="shared" si="16"/>
        <v>1.6725150000000001E-2</v>
      </c>
      <c r="H226">
        <f t="shared" si="17"/>
        <v>1.9060000000000004</v>
      </c>
      <c r="K226">
        <v>111</v>
      </c>
      <c r="L226">
        <v>1.9159999999999999</v>
      </c>
      <c r="M226">
        <v>100.92100000000001</v>
      </c>
      <c r="N226">
        <v>215.148</v>
      </c>
      <c r="O226">
        <v>1.7000000000000001E-2</v>
      </c>
    </row>
    <row r="227" spans="1:15" x14ac:dyDescent="0.25">
      <c r="A227">
        <v>111</v>
      </c>
      <c r="B227">
        <v>1.9159999999999999</v>
      </c>
      <c r="C227">
        <v>100.92100000000001</v>
      </c>
      <c r="D227">
        <f t="shared" si="19"/>
        <v>1.9159999999999999</v>
      </c>
      <c r="E227">
        <f t="shared" si="15"/>
        <v>100.92100000000001</v>
      </c>
      <c r="F227">
        <f t="shared" si="18"/>
        <v>215.69864053928106</v>
      </c>
      <c r="G227">
        <f t="shared" si="16"/>
        <v>1.6812899999999999E-2</v>
      </c>
      <c r="H227">
        <f t="shared" si="17"/>
        <v>1.9160000000000001</v>
      </c>
      <c r="K227">
        <v>111.5</v>
      </c>
      <c r="L227">
        <v>1.925</v>
      </c>
      <c r="M227">
        <v>101.389</v>
      </c>
      <c r="N227">
        <v>216.14599999999999</v>
      </c>
      <c r="O227">
        <v>1.7000000000000001E-2</v>
      </c>
    </row>
    <row r="228" spans="1:15" x14ac:dyDescent="0.25">
      <c r="A228">
        <v>111.5</v>
      </c>
      <c r="B228">
        <v>1.925</v>
      </c>
      <c r="C228">
        <v>101.389</v>
      </c>
      <c r="D228">
        <f t="shared" si="19"/>
        <v>1.925</v>
      </c>
      <c r="E228">
        <f t="shared" si="15"/>
        <v>101.389</v>
      </c>
      <c r="F228">
        <f t="shared" si="18"/>
        <v>216.71553753923399</v>
      </c>
      <c r="G228">
        <f t="shared" si="16"/>
        <v>1.6891875000000001E-2</v>
      </c>
      <c r="H228">
        <f t="shared" si="17"/>
        <v>1.9250000000000003</v>
      </c>
      <c r="K228">
        <v>112</v>
      </c>
      <c r="L228">
        <v>1.9339999999999999</v>
      </c>
      <c r="M228">
        <v>101.816</v>
      </c>
      <c r="N228">
        <v>217.05699999999999</v>
      </c>
      <c r="O228">
        <v>1.7000000000000001E-2</v>
      </c>
    </row>
    <row r="229" spans="1:15" x14ac:dyDescent="0.25">
      <c r="A229">
        <v>112</v>
      </c>
      <c r="B229">
        <v>1.9339999999999999</v>
      </c>
      <c r="C229">
        <v>101.816</v>
      </c>
      <c r="D229">
        <f t="shared" si="19"/>
        <v>1.9339999999999999</v>
      </c>
      <c r="E229">
        <f t="shared" si="15"/>
        <v>101.816</v>
      </c>
      <c r="F229">
        <f t="shared" si="18"/>
        <v>217.64507718137176</v>
      </c>
      <c r="G229">
        <f t="shared" si="16"/>
        <v>1.6970849999999996E-2</v>
      </c>
      <c r="H229">
        <f t="shared" si="17"/>
        <v>1.9339999999999995</v>
      </c>
      <c r="K229">
        <v>112.5</v>
      </c>
      <c r="L229">
        <v>1.9430000000000001</v>
      </c>
      <c r="M229">
        <v>102.226</v>
      </c>
      <c r="N229">
        <v>217.93</v>
      </c>
      <c r="O229">
        <v>1.7000000000000001E-2</v>
      </c>
    </row>
    <row r="230" spans="1:15" x14ac:dyDescent="0.25">
      <c r="A230">
        <v>112.5</v>
      </c>
      <c r="B230">
        <v>1.9430000000000001</v>
      </c>
      <c r="C230">
        <v>102.226</v>
      </c>
      <c r="D230">
        <f t="shared" si="19"/>
        <v>1.9430000000000001</v>
      </c>
      <c r="E230">
        <f t="shared" si="15"/>
        <v>102.226</v>
      </c>
      <c r="F230">
        <f t="shared" si="18"/>
        <v>218.53854793318854</v>
      </c>
      <c r="G230">
        <f t="shared" si="16"/>
        <v>1.7049825000000001E-2</v>
      </c>
      <c r="H230">
        <f t="shared" si="17"/>
        <v>1.9430000000000003</v>
      </c>
      <c r="K230">
        <v>113</v>
      </c>
      <c r="L230">
        <v>1.952</v>
      </c>
      <c r="M230">
        <v>102.718</v>
      </c>
      <c r="N230">
        <v>218.97900000000001</v>
      </c>
      <c r="O230">
        <v>1.7000000000000001E-2</v>
      </c>
    </row>
    <row r="231" spans="1:15" x14ac:dyDescent="0.25">
      <c r="A231">
        <v>113</v>
      </c>
      <c r="B231">
        <v>1.952</v>
      </c>
      <c r="C231">
        <v>102.718</v>
      </c>
      <c r="D231">
        <f t="shared" si="19"/>
        <v>1.952</v>
      </c>
      <c r="E231">
        <f t="shared" si="15"/>
        <v>102.718</v>
      </c>
      <c r="F231">
        <f t="shared" si="18"/>
        <v>219.60760152913261</v>
      </c>
      <c r="G231">
        <f t="shared" si="16"/>
        <v>1.71288E-2</v>
      </c>
      <c r="H231">
        <f t="shared" si="17"/>
        <v>1.9520000000000002</v>
      </c>
      <c r="K231">
        <v>113.5</v>
      </c>
      <c r="L231">
        <v>1.962</v>
      </c>
      <c r="M231">
        <v>103.1</v>
      </c>
      <c r="N231">
        <v>219.79300000000001</v>
      </c>
      <c r="O231">
        <v>1.7000000000000001E-2</v>
      </c>
    </row>
    <row r="232" spans="1:15" x14ac:dyDescent="0.25">
      <c r="A232">
        <v>113.5</v>
      </c>
      <c r="B232">
        <v>1.962</v>
      </c>
      <c r="C232">
        <v>103.1</v>
      </c>
      <c r="D232">
        <f t="shared" si="19"/>
        <v>1.962</v>
      </c>
      <c r="E232">
        <f t="shared" si="15"/>
        <v>103.1</v>
      </c>
      <c r="F232">
        <f t="shared" si="18"/>
        <v>220.443706859906</v>
      </c>
      <c r="G232">
        <f t="shared" si="16"/>
        <v>1.7216550000000001E-2</v>
      </c>
      <c r="H232">
        <f t="shared" si="17"/>
        <v>1.9620000000000002</v>
      </c>
      <c r="K232">
        <v>114</v>
      </c>
      <c r="L232">
        <v>1.9710000000000001</v>
      </c>
      <c r="M232">
        <v>103.557</v>
      </c>
      <c r="N232">
        <v>220.768</v>
      </c>
      <c r="O232">
        <v>1.7000000000000001E-2</v>
      </c>
    </row>
    <row r="233" spans="1:15" x14ac:dyDescent="0.25">
      <c r="A233">
        <v>114</v>
      </c>
      <c r="B233">
        <v>1.9710000000000001</v>
      </c>
      <c r="C233">
        <v>103.557</v>
      </c>
      <c r="D233">
        <f t="shared" si="19"/>
        <v>1.9710000000000001</v>
      </c>
      <c r="E233">
        <f t="shared" si="15"/>
        <v>103.557</v>
      </c>
      <c r="F233">
        <f t="shared" si="18"/>
        <v>221.43852439163169</v>
      </c>
      <c r="G233">
        <f t="shared" si="16"/>
        <v>1.7295524999999999E-2</v>
      </c>
      <c r="H233">
        <f t="shared" si="17"/>
        <v>1.9709999999999999</v>
      </c>
      <c r="K233">
        <v>114.5</v>
      </c>
      <c r="L233">
        <v>1.98</v>
      </c>
      <c r="M233">
        <v>104.035</v>
      </c>
      <c r="N233">
        <v>221.786</v>
      </c>
      <c r="O233">
        <v>1.7000000000000001E-2</v>
      </c>
    </row>
    <row r="234" spans="1:15" x14ac:dyDescent="0.25">
      <c r="A234">
        <v>114.5</v>
      </c>
      <c r="B234">
        <v>1.98</v>
      </c>
      <c r="C234">
        <v>104.035</v>
      </c>
      <c r="D234">
        <f t="shared" si="19"/>
        <v>1.98</v>
      </c>
      <c r="E234">
        <f t="shared" si="15"/>
        <v>104.035</v>
      </c>
      <c r="F234">
        <f t="shared" si="18"/>
        <v>222.47854112357822</v>
      </c>
      <c r="G234">
        <f t="shared" si="16"/>
        <v>1.7374499999999998E-2</v>
      </c>
      <c r="H234">
        <f t="shared" si="17"/>
        <v>1.9799999999999998</v>
      </c>
      <c r="K234">
        <v>115</v>
      </c>
      <c r="L234">
        <v>1.9890000000000001</v>
      </c>
      <c r="M234">
        <v>104.35299999999999</v>
      </c>
      <c r="N234">
        <v>222.464</v>
      </c>
      <c r="O234">
        <v>1.7000000000000001E-2</v>
      </c>
    </row>
    <row r="235" spans="1:15" x14ac:dyDescent="0.25">
      <c r="A235">
        <v>115</v>
      </c>
      <c r="B235">
        <v>1.9890000000000001</v>
      </c>
      <c r="C235">
        <v>104.35299999999999</v>
      </c>
      <c r="D235">
        <f t="shared" si="19"/>
        <v>1.9890000000000001</v>
      </c>
      <c r="E235">
        <f t="shared" si="15"/>
        <v>104.35299999999999</v>
      </c>
      <c r="F235">
        <f t="shared" si="18"/>
        <v>223.17667041173621</v>
      </c>
      <c r="G235">
        <f t="shared" si="16"/>
        <v>1.7453475E-2</v>
      </c>
      <c r="H235">
        <f t="shared" si="17"/>
        <v>1.9890000000000001</v>
      </c>
      <c r="K235">
        <v>115.5</v>
      </c>
      <c r="L235">
        <v>1.998</v>
      </c>
      <c r="M235">
        <v>104.803</v>
      </c>
      <c r="N235">
        <v>223.42400000000001</v>
      </c>
      <c r="O235">
        <v>1.7999999999999999E-2</v>
      </c>
    </row>
    <row r="236" spans="1:15" x14ac:dyDescent="0.25">
      <c r="A236">
        <v>115.5</v>
      </c>
      <c r="B236">
        <v>1.998</v>
      </c>
      <c r="C236">
        <v>104.803</v>
      </c>
      <c r="D236">
        <f t="shared" si="19"/>
        <v>1.998</v>
      </c>
      <c r="E236">
        <f t="shared" si="15"/>
        <v>104.803</v>
      </c>
      <c r="F236">
        <f t="shared" si="18"/>
        <v>224.157373035917</v>
      </c>
      <c r="G236">
        <f t="shared" si="16"/>
        <v>1.7532449999999998E-2</v>
      </c>
      <c r="H236">
        <f t="shared" si="17"/>
        <v>1.9979999999999998</v>
      </c>
      <c r="K236">
        <v>116</v>
      </c>
      <c r="L236">
        <v>2.0070000000000001</v>
      </c>
      <c r="M236">
        <v>105.28400000000001</v>
      </c>
      <c r="N236">
        <v>224.45</v>
      </c>
      <c r="O236">
        <v>1.7999999999999999E-2</v>
      </c>
    </row>
    <row r="237" spans="1:15" x14ac:dyDescent="0.25">
      <c r="A237">
        <v>116</v>
      </c>
      <c r="B237">
        <v>2.0070000000000001</v>
      </c>
      <c r="C237">
        <v>105.28400000000001</v>
      </c>
      <c r="D237">
        <f t="shared" si="19"/>
        <v>2.0070000000000001</v>
      </c>
      <c r="E237">
        <f t="shared" si="15"/>
        <v>105.28400000000001</v>
      </c>
      <c r="F237">
        <f t="shared" si="18"/>
        <v>225.20467878182535</v>
      </c>
      <c r="G237">
        <f t="shared" si="16"/>
        <v>1.7611425E-2</v>
      </c>
      <c r="H237">
        <f t="shared" si="17"/>
        <v>2.0070000000000001</v>
      </c>
      <c r="K237">
        <v>116.5</v>
      </c>
      <c r="L237">
        <v>2.016</v>
      </c>
      <c r="M237">
        <v>105.66800000000001</v>
      </c>
      <c r="N237">
        <v>225.26900000000001</v>
      </c>
      <c r="O237">
        <v>1.7999999999999999E-2</v>
      </c>
    </row>
    <row r="238" spans="1:15" x14ac:dyDescent="0.25">
      <c r="A238">
        <v>116.5</v>
      </c>
      <c r="B238">
        <v>2.016</v>
      </c>
      <c r="C238">
        <v>105.66800000000001</v>
      </c>
      <c r="D238">
        <f t="shared" si="19"/>
        <v>2.016</v>
      </c>
      <c r="E238">
        <f t="shared" si="15"/>
        <v>105.66800000000001</v>
      </c>
      <c r="F238">
        <f t="shared" si="18"/>
        <v>226.0447885173503</v>
      </c>
      <c r="G238">
        <f t="shared" si="16"/>
        <v>1.7690399999999998E-2</v>
      </c>
      <c r="H238">
        <f t="shared" si="17"/>
        <v>2.016</v>
      </c>
      <c r="K238">
        <v>117</v>
      </c>
      <c r="L238">
        <v>2.0259999999999998</v>
      </c>
      <c r="M238">
        <v>106.096</v>
      </c>
      <c r="N238">
        <v>226.18100000000001</v>
      </c>
      <c r="O238">
        <v>1.7999999999999999E-2</v>
      </c>
    </row>
    <row r="239" spans="1:15" x14ac:dyDescent="0.25">
      <c r="A239">
        <v>117</v>
      </c>
      <c r="B239">
        <v>2.0259999999999998</v>
      </c>
      <c r="C239">
        <v>106.096</v>
      </c>
      <c r="D239">
        <f t="shared" si="19"/>
        <v>2.0259999999999998</v>
      </c>
      <c r="E239">
        <f t="shared" si="15"/>
        <v>106.096</v>
      </c>
      <c r="F239">
        <f t="shared" si="18"/>
        <v>226.98141708207876</v>
      </c>
      <c r="G239">
        <f t="shared" si="16"/>
        <v>1.7778149999999996E-2</v>
      </c>
      <c r="H239">
        <f t="shared" si="17"/>
        <v>2.0259999999999998</v>
      </c>
      <c r="K239">
        <v>117.5</v>
      </c>
      <c r="L239">
        <v>2.0350000000000001</v>
      </c>
      <c r="M239">
        <v>105.55</v>
      </c>
      <c r="N239">
        <v>225.018</v>
      </c>
      <c r="O239">
        <v>1.7999999999999999E-2</v>
      </c>
    </row>
    <row r="240" spans="1:15" x14ac:dyDescent="0.25">
      <c r="A240">
        <v>117.5</v>
      </c>
      <c r="B240">
        <v>2.0350000000000001</v>
      </c>
      <c r="C240">
        <v>105.55</v>
      </c>
      <c r="D240">
        <f t="shared" si="19"/>
        <v>2.0350000000000001</v>
      </c>
      <c r="E240">
        <f t="shared" si="15"/>
        <v>105.55</v>
      </c>
      <c r="F240">
        <f t="shared" si="18"/>
        <v>225.83229993624175</v>
      </c>
      <c r="G240">
        <f t="shared" si="16"/>
        <v>1.7857125000000001E-2</v>
      </c>
      <c r="H240">
        <f t="shared" si="17"/>
        <v>2.0350000000000006</v>
      </c>
      <c r="K240">
        <v>118</v>
      </c>
      <c r="L240">
        <v>2.044</v>
      </c>
      <c r="M240">
        <v>105.815</v>
      </c>
      <c r="N240">
        <v>225.583</v>
      </c>
      <c r="O240">
        <v>1.7999999999999999E-2</v>
      </c>
    </row>
    <row r="241" spans="1:15" x14ac:dyDescent="0.25">
      <c r="A241">
        <v>118</v>
      </c>
      <c r="B241">
        <v>2.044</v>
      </c>
      <c r="C241">
        <v>105.815</v>
      </c>
      <c r="D241">
        <f t="shared" si="19"/>
        <v>2.044</v>
      </c>
      <c r="E241">
        <f t="shared" si="15"/>
        <v>105.815</v>
      </c>
      <c r="F241">
        <f t="shared" si="18"/>
        <v>226.41846581047358</v>
      </c>
      <c r="G241">
        <f t="shared" si="16"/>
        <v>1.7936099999999996E-2</v>
      </c>
      <c r="H241">
        <f t="shared" si="17"/>
        <v>2.0439999999999996</v>
      </c>
      <c r="K241">
        <v>118.5</v>
      </c>
      <c r="L241">
        <v>2.0529999999999999</v>
      </c>
      <c r="M241">
        <v>105.66500000000001</v>
      </c>
      <c r="N241">
        <v>225.261</v>
      </c>
      <c r="O241">
        <v>1.7999999999999999E-2</v>
      </c>
    </row>
    <row r="242" spans="1:15" x14ac:dyDescent="0.25">
      <c r="A242">
        <v>118.5</v>
      </c>
      <c r="B242">
        <v>2.0529999999999999</v>
      </c>
      <c r="C242">
        <v>105.66500000000001</v>
      </c>
      <c r="D242">
        <f t="shared" si="19"/>
        <v>2.0529999999999999</v>
      </c>
      <c r="E242">
        <f t="shared" ref="E242:E250" si="20">ABS(C242)</f>
        <v>105.66500000000001</v>
      </c>
      <c r="F242">
        <f t="shared" ref="F242:F250" si="21">(3*E242*$E$3/(2*$B$3*$C$3^2))*(1+6*(D242/$E$3)^2-4*($C$3/$E$3)*(D242/$E$3))</f>
        <v>226.11678990979672</v>
      </c>
      <c r="G242">
        <f t="shared" ref="G242:G250" si="22">6*D242*$C$3/$E$3^2</f>
        <v>1.8015074999999998E-2</v>
      </c>
      <c r="H242">
        <f t="shared" si="17"/>
        <v>2.0529999999999999</v>
      </c>
      <c r="K242">
        <v>119</v>
      </c>
      <c r="L242">
        <v>2.0619999999999998</v>
      </c>
      <c r="M242">
        <v>106.054</v>
      </c>
      <c r="N242">
        <v>226.09</v>
      </c>
      <c r="O242">
        <v>1.7999999999999999E-2</v>
      </c>
    </row>
    <row r="243" spans="1:15" x14ac:dyDescent="0.25">
      <c r="A243">
        <v>119</v>
      </c>
      <c r="B243">
        <v>2.0619999999999998</v>
      </c>
      <c r="C243">
        <v>106.054</v>
      </c>
      <c r="D243">
        <f t="shared" si="19"/>
        <v>2.0619999999999998</v>
      </c>
      <c r="E243">
        <f t="shared" si="20"/>
        <v>106.054</v>
      </c>
      <c r="F243">
        <f t="shared" si="21"/>
        <v>226.96872279784282</v>
      </c>
      <c r="G243">
        <f t="shared" si="22"/>
        <v>1.809405E-2</v>
      </c>
      <c r="H243">
        <f t="shared" si="17"/>
        <v>2.0619999999999998</v>
      </c>
      <c r="K243">
        <v>119.5</v>
      </c>
      <c r="L243">
        <v>2.0710000000000002</v>
      </c>
      <c r="M243">
        <v>106.461</v>
      </c>
      <c r="N243">
        <v>226.958</v>
      </c>
      <c r="O243">
        <v>1.7999999999999999E-2</v>
      </c>
    </row>
    <row r="244" spans="1:15" x14ac:dyDescent="0.25">
      <c r="A244">
        <v>119.5</v>
      </c>
      <c r="B244">
        <v>2.0710000000000002</v>
      </c>
      <c r="C244">
        <v>106.461</v>
      </c>
      <c r="D244">
        <f t="shared" si="19"/>
        <v>2.0710000000000002</v>
      </c>
      <c r="E244">
        <f t="shared" si="20"/>
        <v>106.461</v>
      </c>
      <c r="F244">
        <f t="shared" si="21"/>
        <v>227.85946212765933</v>
      </c>
      <c r="G244">
        <f t="shared" si="22"/>
        <v>1.8173025000000002E-2</v>
      </c>
      <c r="H244">
        <f t="shared" si="17"/>
        <v>2.0710000000000006</v>
      </c>
      <c r="K244">
        <v>120</v>
      </c>
      <c r="L244">
        <v>2.081</v>
      </c>
      <c r="M244">
        <v>106.85299999999999</v>
      </c>
      <c r="N244">
        <v>227.79400000000001</v>
      </c>
      <c r="O244">
        <v>1.7999999999999999E-2</v>
      </c>
    </row>
    <row r="245" spans="1:15" x14ac:dyDescent="0.25">
      <c r="A245">
        <v>120</v>
      </c>
      <c r="B245">
        <v>2.081</v>
      </c>
      <c r="C245">
        <v>106.85299999999999</v>
      </c>
      <c r="D245">
        <f t="shared" si="19"/>
        <v>2.081</v>
      </c>
      <c r="E245">
        <f t="shared" si="20"/>
        <v>106.85299999999999</v>
      </c>
      <c r="F245">
        <f t="shared" si="21"/>
        <v>228.72060497063757</v>
      </c>
      <c r="G245">
        <f t="shared" si="22"/>
        <v>1.8260775E-2</v>
      </c>
      <c r="H245">
        <f t="shared" si="17"/>
        <v>2.081</v>
      </c>
      <c r="K245">
        <v>120.5</v>
      </c>
      <c r="L245">
        <v>2.09</v>
      </c>
      <c r="M245">
        <v>107.25700000000001</v>
      </c>
      <c r="N245">
        <v>228.65600000000001</v>
      </c>
      <c r="O245">
        <v>1.7999999999999999E-2</v>
      </c>
    </row>
    <row r="246" spans="1:15" x14ac:dyDescent="0.25">
      <c r="A246">
        <v>120.5</v>
      </c>
      <c r="B246">
        <v>2.09</v>
      </c>
      <c r="C246">
        <v>107.25700000000001</v>
      </c>
      <c r="D246">
        <f t="shared" si="19"/>
        <v>2.09</v>
      </c>
      <c r="E246">
        <f t="shared" si="20"/>
        <v>107.25700000000001</v>
      </c>
      <c r="F246">
        <f t="shared" si="21"/>
        <v>229.60552304672549</v>
      </c>
      <c r="G246">
        <f t="shared" si="22"/>
        <v>1.8339749999999998E-2</v>
      </c>
      <c r="H246">
        <f t="shared" si="17"/>
        <v>2.09</v>
      </c>
      <c r="K246">
        <v>121</v>
      </c>
      <c r="L246">
        <v>2.0990000000000002</v>
      </c>
      <c r="M246">
        <v>107.76300000000001</v>
      </c>
      <c r="N246">
        <v>229.73500000000001</v>
      </c>
      <c r="O246">
        <v>1.7999999999999999E-2</v>
      </c>
    </row>
    <row r="247" spans="1:15" x14ac:dyDescent="0.25">
      <c r="A247">
        <v>121</v>
      </c>
      <c r="B247">
        <v>2.0990000000000002</v>
      </c>
      <c r="C247">
        <v>107.76300000000001</v>
      </c>
      <c r="D247">
        <f t="shared" si="19"/>
        <v>2.0990000000000002</v>
      </c>
      <c r="E247">
        <f t="shared" si="20"/>
        <v>107.76300000000001</v>
      </c>
      <c r="F247">
        <f t="shared" si="21"/>
        <v>230.70910348060843</v>
      </c>
      <c r="G247">
        <f t="shared" si="22"/>
        <v>1.8418725E-2</v>
      </c>
      <c r="H247">
        <f t="shared" si="17"/>
        <v>2.0990000000000002</v>
      </c>
      <c r="K247">
        <v>121.5</v>
      </c>
      <c r="L247">
        <v>2.1080000000000001</v>
      </c>
      <c r="M247">
        <v>108.08</v>
      </c>
      <c r="N247">
        <v>230.411</v>
      </c>
      <c r="O247">
        <v>1.7999999999999999E-2</v>
      </c>
    </row>
    <row r="248" spans="1:15" x14ac:dyDescent="0.25">
      <c r="A248">
        <v>121.5</v>
      </c>
      <c r="B248">
        <v>2.1080000000000001</v>
      </c>
      <c r="C248">
        <v>108.08</v>
      </c>
      <c r="D248">
        <f t="shared" si="19"/>
        <v>2.1080000000000001</v>
      </c>
      <c r="E248">
        <f t="shared" si="20"/>
        <v>108.08</v>
      </c>
      <c r="F248">
        <f t="shared" si="21"/>
        <v>231.40835069766894</v>
      </c>
      <c r="G248">
        <f t="shared" si="22"/>
        <v>1.8497699999999999E-2</v>
      </c>
      <c r="H248">
        <f t="shared" si="17"/>
        <v>2.1080000000000001</v>
      </c>
      <c r="K248">
        <v>122</v>
      </c>
      <c r="L248">
        <v>2.117</v>
      </c>
      <c r="M248">
        <v>100.657</v>
      </c>
      <c r="N248">
        <v>214.58600000000001</v>
      </c>
      <c r="O248">
        <v>1.9E-2</v>
      </c>
    </row>
    <row r="249" spans="1:15" x14ac:dyDescent="0.25">
      <c r="A249">
        <v>122</v>
      </c>
      <c r="B249">
        <v>2.117</v>
      </c>
      <c r="C249">
        <v>100.657</v>
      </c>
      <c r="D249">
        <f t="shared" si="19"/>
        <v>2.117</v>
      </c>
      <c r="E249">
        <f t="shared" si="20"/>
        <v>100.657</v>
      </c>
      <c r="F249">
        <f t="shared" si="21"/>
        <v>215.53438534239572</v>
      </c>
      <c r="G249">
        <f t="shared" si="22"/>
        <v>1.8576674999999997E-2</v>
      </c>
      <c r="H249">
        <f t="shared" si="17"/>
        <v>2.117</v>
      </c>
      <c r="K249">
        <v>122.09</v>
      </c>
      <c r="L249">
        <v>2.1190000000000002</v>
      </c>
      <c r="M249">
        <v>55.695</v>
      </c>
      <c r="N249">
        <v>118.733</v>
      </c>
      <c r="O249">
        <v>1.9E-2</v>
      </c>
    </row>
    <row r="250" spans="1:15" x14ac:dyDescent="0.25">
      <c r="A250">
        <v>122.09</v>
      </c>
      <c r="B250">
        <v>2.1190000000000002</v>
      </c>
      <c r="C250">
        <v>55.695</v>
      </c>
      <c r="D250">
        <f t="shared" si="19"/>
        <v>2.1190000000000002</v>
      </c>
      <c r="E250">
        <f t="shared" si="20"/>
        <v>55.695</v>
      </c>
      <c r="F250">
        <f t="shared" si="21"/>
        <v>119.26073154417119</v>
      </c>
      <c r="G250">
        <f t="shared" si="22"/>
        <v>1.8594225000000002E-2</v>
      </c>
      <c r="H250">
        <f t="shared" si="17"/>
        <v>2.1190000000000002</v>
      </c>
    </row>
    <row r="251" spans="1:15" x14ac:dyDescent="0.25">
      <c r="D251" s="3"/>
    </row>
    <row r="252" spans="1:15" x14ac:dyDescent="0.25">
      <c r="D252" s="3"/>
    </row>
    <row r="253" spans="1:15" x14ac:dyDescent="0.25">
      <c r="D253" s="3"/>
    </row>
    <row r="254" spans="1:15" x14ac:dyDescent="0.25">
      <c r="D254" s="3"/>
    </row>
    <row r="255" spans="1:15" x14ac:dyDescent="0.25">
      <c r="D255" s="3"/>
    </row>
    <row r="256" spans="1:15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  <row r="986" spans="4:4" x14ac:dyDescent="0.25">
      <c r="D986" s="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J22" sqref="J22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54.75</v>
      </c>
      <c r="B3">
        <v>5.0033000000000003</v>
      </c>
      <c r="C3">
        <v>2.37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0.434</v>
      </c>
      <c r="L6">
        <v>1</v>
      </c>
      <c r="M6">
        <v>-0.22500000000000001</v>
      </c>
      <c r="N6">
        <v>0.92800000000000005</v>
      </c>
      <c r="O6">
        <v>-2E-3</v>
      </c>
    </row>
    <row r="7" spans="1:15" x14ac:dyDescent="0.25">
      <c r="A7">
        <f>L6</f>
        <v>1</v>
      </c>
      <c r="B7">
        <f>M6</f>
        <v>-0.22500000000000001</v>
      </c>
      <c r="C7">
        <f>K6</f>
        <v>0.434</v>
      </c>
      <c r="D7">
        <v>0</v>
      </c>
      <c r="E7">
        <f>ABS(C7)</f>
        <v>0.434</v>
      </c>
      <c r="F7">
        <f>(3*E7*$E$3/(2*$B$3*$C$3^2))*(1+6*(D7/$E$3)^2-4*($C$3/$E$3)*(D7/$E$3))</f>
        <v>0.92659028772249963</v>
      </c>
      <c r="G7">
        <f>6*D7*$C$3/$E$3^2</f>
        <v>0</v>
      </c>
      <c r="I7" t="s">
        <v>14</v>
      </c>
      <c r="K7">
        <v>0.64200000000000002</v>
      </c>
      <c r="L7">
        <v>1.5</v>
      </c>
      <c r="M7">
        <v>-0.215</v>
      </c>
      <c r="N7">
        <v>1.371</v>
      </c>
      <c r="O7">
        <v>-2E-3</v>
      </c>
    </row>
    <row r="8" spans="1:15" x14ac:dyDescent="0.25">
      <c r="A8">
        <f t="shared" ref="A8:B71" si="0">L7</f>
        <v>1.5</v>
      </c>
      <c r="B8">
        <f t="shared" si="0"/>
        <v>-0.215</v>
      </c>
      <c r="C8">
        <f t="shared" ref="C8:C71" si="1">K7</f>
        <v>0.64200000000000002</v>
      </c>
      <c r="D8">
        <f>B8-$B$7</f>
        <v>1.0000000000000009E-2</v>
      </c>
      <c r="E8">
        <f t="shared" ref="E8:E71" si="2">ABS(C8)</f>
        <v>0.64200000000000002</v>
      </c>
      <c r="F8">
        <f>(3*E8*$E$3/(2*$B$3*$C$3^2))*(1+6*(D8/$E$3)^2-4*($C$3/$E$3)*(D8/$E$3))</f>
        <v>1.3705897273958458</v>
      </c>
      <c r="G8">
        <f t="shared" ref="G8:G71" si="3">6*D8*$C$3/$E$3^2</f>
        <v>8.8875000000000087E-5</v>
      </c>
      <c r="I8">
        <f>MAX(F7:F985)</f>
        <v>124.77874761636114</v>
      </c>
      <c r="K8">
        <v>0.99299999999999999</v>
      </c>
      <c r="L8">
        <v>2</v>
      </c>
      <c r="M8">
        <v>-0.20599999999999999</v>
      </c>
      <c r="N8">
        <v>2.121</v>
      </c>
      <c r="O8">
        <v>-2E-3</v>
      </c>
    </row>
    <row r="9" spans="1:15" x14ac:dyDescent="0.25">
      <c r="A9">
        <f t="shared" si="0"/>
        <v>2</v>
      </c>
      <c r="B9">
        <f t="shared" si="0"/>
        <v>-0.20599999999999999</v>
      </c>
      <c r="C9">
        <f t="shared" si="1"/>
        <v>0.99299999999999999</v>
      </c>
      <c r="D9">
        <f t="shared" ref="D9:D72" si="4">B9-$B$7</f>
        <v>1.9000000000000017E-2</v>
      </c>
      <c r="E9">
        <f t="shared" si="2"/>
        <v>0.99299999999999999</v>
      </c>
      <c r="F9">
        <f t="shared" ref="F9:F72" si="5">(3*E9*$E$3/(2*$B$3*$C$3^2))*(1+6*(D9/$E$3)^2-4*($C$3/$E$3)*(D9/$E$3))</f>
        <v>2.1198198630739959</v>
      </c>
      <c r="G9">
        <f t="shared" si="3"/>
        <v>1.6886250000000015E-4</v>
      </c>
      <c r="I9" t="s">
        <v>15</v>
      </c>
      <c r="K9">
        <v>1.556</v>
      </c>
      <c r="L9">
        <v>2.5</v>
      </c>
      <c r="M9">
        <v>-0.19700000000000001</v>
      </c>
      <c r="N9">
        <v>3.323</v>
      </c>
      <c r="O9">
        <v>-2E-3</v>
      </c>
    </row>
    <row r="10" spans="1:15" x14ac:dyDescent="0.25">
      <c r="A10">
        <f t="shared" si="0"/>
        <v>2.5</v>
      </c>
      <c r="B10">
        <f t="shared" si="0"/>
        <v>-0.19700000000000001</v>
      </c>
      <c r="C10">
        <f t="shared" si="1"/>
        <v>1.556</v>
      </c>
      <c r="D10">
        <f t="shared" si="4"/>
        <v>2.7999999999999997E-2</v>
      </c>
      <c r="E10">
        <f t="shared" si="2"/>
        <v>1.556</v>
      </c>
      <c r="F10">
        <f t="shared" si="5"/>
        <v>3.3215196684923827</v>
      </c>
      <c r="G10">
        <f t="shared" si="3"/>
        <v>2.4884999999999995E-4</v>
      </c>
      <c r="I10">
        <f>SLOPE(F29:F85, G29:G85)</f>
        <v>14106.41770459263</v>
      </c>
      <c r="J10" t="s">
        <v>7</v>
      </c>
      <c r="K10">
        <v>2.1269999999999998</v>
      </c>
      <c r="L10">
        <v>3</v>
      </c>
      <c r="M10">
        <v>-0.187</v>
      </c>
      <c r="N10">
        <v>4.5410000000000004</v>
      </c>
      <c r="O10">
        <v>-2E-3</v>
      </c>
    </row>
    <row r="11" spans="1:15" x14ac:dyDescent="0.25">
      <c r="A11">
        <f t="shared" si="0"/>
        <v>3</v>
      </c>
      <c r="B11">
        <f t="shared" si="0"/>
        <v>-0.187</v>
      </c>
      <c r="C11">
        <f t="shared" si="1"/>
        <v>2.1269999999999998</v>
      </c>
      <c r="D11">
        <f t="shared" si="4"/>
        <v>3.8000000000000006E-2</v>
      </c>
      <c r="E11">
        <f t="shared" si="2"/>
        <v>2.1269999999999998</v>
      </c>
      <c r="F11">
        <f t="shared" si="5"/>
        <v>4.5401485612990049</v>
      </c>
      <c r="G11">
        <f t="shared" si="3"/>
        <v>3.3772500000000004E-4</v>
      </c>
      <c r="I11" t="s">
        <v>20</v>
      </c>
      <c r="K11">
        <v>2.3490000000000002</v>
      </c>
      <c r="L11">
        <v>3.5</v>
      </c>
      <c r="M11">
        <v>-0.17799999999999999</v>
      </c>
      <c r="N11">
        <v>5.016</v>
      </c>
      <c r="O11">
        <v>-2E-3</v>
      </c>
    </row>
    <row r="12" spans="1:15" x14ac:dyDescent="0.25">
      <c r="A12">
        <f t="shared" si="0"/>
        <v>3.5</v>
      </c>
      <c r="B12">
        <f t="shared" si="0"/>
        <v>-0.17799999999999999</v>
      </c>
      <c r="C12">
        <f t="shared" si="1"/>
        <v>2.3490000000000002</v>
      </c>
      <c r="D12">
        <f t="shared" si="4"/>
        <v>4.7000000000000014E-2</v>
      </c>
      <c r="E12">
        <f t="shared" si="2"/>
        <v>2.3490000000000002</v>
      </c>
      <c r="F12">
        <f t="shared" si="5"/>
        <v>5.0137615166699474</v>
      </c>
      <c r="G12">
        <f t="shared" si="3"/>
        <v>4.1771250000000016E-4</v>
      </c>
      <c r="I12">
        <f>SLOPE(E29:E85, D29:D85)*$E$3^3/(4*$B$3*$C$3^3)</f>
        <v>14147.341730406377</v>
      </c>
      <c r="J12" t="s">
        <v>16</v>
      </c>
      <c r="K12">
        <v>2.9319999999999999</v>
      </c>
      <c r="L12">
        <v>4</v>
      </c>
      <c r="M12">
        <v>-0.16900000000000001</v>
      </c>
      <c r="N12">
        <v>6.26</v>
      </c>
      <c r="O12">
        <v>-1E-3</v>
      </c>
    </row>
    <row r="13" spans="1:15" x14ac:dyDescent="0.25">
      <c r="A13">
        <f t="shared" si="0"/>
        <v>4</v>
      </c>
      <c r="B13">
        <f t="shared" si="0"/>
        <v>-0.16900000000000001</v>
      </c>
      <c r="C13">
        <f t="shared" si="1"/>
        <v>2.9319999999999999</v>
      </c>
      <c r="D13">
        <f t="shared" si="4"/>
        <v>5.5999999999999994E-2</v>
      </c>
      <c r="E13">
        <f t="shared" si="2"/>
        <v>2.9319999999999999</v>
      </c>
      <c r="F13">
        <f t="shared" si="5"/>
        <v>6.2578185503693708</v>
      </c>
      <c r="G13">
        <f t="shared" si="3"/>
        <v>4.976999999999999E-4</v>
      </c>
      <c r="K13">
        <v>3.573</v>
      </c>
      <c r="L13">
        <v>4.5</v>
      </c>
      <c r="M13">
        <v>-0.159</v>
      </c>
      <c r="N13">
        <v>7.6289999999999996</v>
      </c>
      <c r="O13">
        <v>-1E-3</v>
      </c>
    </row>
    <row r="14" spans="1:15" x14ac:dyDescent="0.25">
      <c r="A14">
        <f t="shared" si="0"/>
        <v>4.5</v>
      </c>
      <c r="B14">
        <f t="shared" si="0"/>
        <v>-0.159</v>
      </c>
      <c r="C14">
        <f t="shared" si="1"/>
        <v>3.573</v>
      </c>
      <c r="D14">
        <f t="shared" si="4"/>
        <v>6.6000000000000003E-2</v>
      </c>
      <c r="E14">
        <f t="shared" si="2"/>
        <v>3.573</v>
      </c>
      <c r="F14">
        <f t="shared" si="5"/>
        <v>7.6254989088070317</v>
      </c>
      <c r="G14">
        <f t="shared" si="3"/>
        <v>5.865750000000001E-4</v>
      </c>
      <c r="K14">
        <v>4.0430000000000001</v>
      </c>
      <c r="L14">
        <v>5</v>
      </c>
      <c r="M14">
        <v>-0.15</v>
      </c>
      <c r="N14">
        <v>8.6319999999999997</v>
      </c>
      <c r="O14">
        <v>-1E-3</v>
      </c>
    </row>
    <row r="15" spans="1:15" x14ac:dyDescent="0.25">
      <c r="A15">
        <f t="shared" si="0"/>
        <v>5</v>
      </c>
      <c r="B15">
        <f t="shared" si="0"/>
        <v>-0.15</v>
      </c>
      <c r="C15">
        <f t="shared" si="1"/>
        <v>4.0430000000000001</v>
      </c>
      <c r="D15">
        <f t="shared" si="4"/>
        <v>7.5000000000000011E-2</v>
      </c>
      <c r="E15">
        <f t="shared" si="2"/>
        <v>4.0430000000000001</v>
      </c>
      <c r="F15">
        <f t="shared" si="5"/>
        <v>8.628153997982654</v>
      </c>
      <c r="G15">
        <f t="shared" si="3"/>
        <v>6.6656250000000016E-4</v>
      </c>
      <c r="K15">
        <v>4.4779999999999998</v>
      </c>
      <c r="L15">
        <v>5.5</v>
      </c>
      <c r="M15">
        <v>-0.14099999999999999</v>
      </c>
      <c r="N15">
        <v>9.5609999999999999</v>
      </c>
      <c r="O15">
        <v>-1E-3</v>
      </c>
    </row>
    <row r="16" spans="1:15" x14ac:dyDescent="0.25">
      <c r="A16">
        <f t="shared" si="0"/>
        <v>5.5</v>
      </c>
      <c r="B16">
        <f t="shared" si="0"/>
        <v>-0.14099999999999999</v>
      </c>
      <c r="C16">
        <f t="shared" si="1"/>
        <v>4.4779999999999998</v>
      </c>
      <c r="D16">
        <f t="shared" si="4"/>
        <v>8.4000000000000019E-2</v>
      </c>
      <c r="E16">
        <f t="shared" si="2"/>
        <v>4.4779999999999998</v>
      </c>
      <c r="F16">
        <f t="shared" si="5"/>
        <v>9.5560276631566179</v>
      </c>
      <c r="G16">
        <f t="shared" si="3"/>
        <v>7.4655000000000023E-4</v>
      </c>
      <c r="K16">
        <v>5.0650000000000004</v>
      </c>
      <c r="L16">
        <v>6</v>
      </c>
      <c r="M16">
        <v>-0.13100000000000001</v>
      </c>
      <c r="N16">
        <v>10.815</v>
      </c>
      <c r="O16">
        <v>-1E-3</v>
      </c>
    </row>
    <row r="17" spans="1:15" x14ac:dyDescent="0.25">
      <c r="A17">
        <f t="shared" si="0"/>
        <v>6</v>
      </c>
      <c r="B17">
        <f t="shared" si="0"/>
        <v>-0.13100000000000001</v>
      </c>
      <c r="C17">
        <f t="shared" si="1"/>
        <v>5.0650000000000004</v>
      </c>
      <c r="D17">
        <f t="shared" si="4"/>
        <v>9.4E-2</v>
      </c>
      <c r="E17">
        <f t="shared" si="2"/>
        <v>5.0650000000000004</v>
      </c>
      <c r="F17">
        <f t="shared" si="5"/>
        <v>10.808113938556895</v>
      </c>
      <c r="G17">
        <f t="shared" si="3"/>
        <v>8.354250000000001E-4</v>
      </c>
      <c r="K17">
        <v>5.5720000000000001</v>
      </c>
      <c r="L17">
        <v>6.5</v>
      </c>
      <c r="M17">
        <v>-0.122</v>
      </c>
      <c r="N17">
        <v>11.896000000000001</v>
      </c>
      <c r="O17">
        <v>-1E-3</v>
      </c>
    </row>
    <row r="18" spans="1:15" x14ac:dyDescent="0.25">
      <c r="A18">
        <f t="shared" si="0"/>
        <v>6.5</v>
      </c>
      <c r="B18">
        <f t="shared" si="0"/>
        <v>-0.122</v>
      </c>
      <c r="C18">
        <f t="shared" si="1"/>
        <v>5.5720000000000001</v>
      </c>
      <c r="D18">
        <f t="shared" si="4"/>
        <v>0.10300000000000001</v>
      </c>
      <c r="E18">
        <f t="shared" si="2"/>
        <v>5.5720000000000001</v>
      </c>
      <c r="F18">
        <f t="shared" si="5"/>
        <v>11.889437002460179</v>
      </c>
      <c r="G18">
        <f t="shared" si="3"/>
        <v>9.1541250000000017E-4</v>
      </c>
      <c r="K18">
        <v>6.0279999999999996</v>
      </c>
      <c r="L18">
        <v>7</v>
      </c>
      <c r="M18">
        <v>-0.113</v>
      </c>
      <c r="N18">
        <v>12.87</v>
      </c>
      <c r="O18">
        <v>-1E-3</v>
      </c>
    </row>
    <row r="19" spans="1:15" x14ac:dyDescent="0.25">
      <c r="A19">
        <f t="shared" si="0"/>
        <v>7</v>
      </c>
      <c r="B19">
        <f t="shared" si="0"/>
        <v>-0.113</v>
      </c>
      <c r="C19">
        <f t="shared" si="1"/>
        <v>6.0279999999999996</v>
      </c>
      <c r="D19">
        <f t="shared" si="4"/>
        <v>0.112</v>
      </c>
      <c r="E19">
        <f t="shared" si="2"/>
        <v>6.0279999999999996</v>
      </c>
      <c r="F19">
        <f t="shared" si="5"/>
        <v>12.861849002272399</v>
      </c>
      <c r="G19">
        <f t="shared" si="3"/>
        <v>9.9540000000000023E-4</v>
      </c>
      <c r="K19">
        <v>6.6520000000000001</v>
      </c>
      <c r="L19">
        <v>7.5</v>
      </c>
      <c r="M19">
        <v>-0.10299999999999999</v>
      </c>
      <c r="N19">
        <v>14.202999999999999</v>
      </c>
      <c r="O19">
        <v>-1E-3</v>
      </c>
    </row>
    <row r="20" spans="1:15" x14ac:dyDescent="0.25">
      <c r="A20">
        <f t="shared" si="0"/>
        <v>7.5</v>
      </c>
      <c r="B20">
        <f t="shared" si="0"/>
        <v>-0.10299999999999999</v>
      </c>
      <c r="C20">
        <f t="shared" si="1"/>
        <v>6.6520000000000001</v>
      </c>
      <c r="D20">
        <f t="shared" si="4"/>
        <v>0.12200000000000001</v>
      </c>
      <c r="E20">
        <f t="shared" si="2"/>
        <v>6.6520000000000001</v>
      </c>
      <c r="F20">
        <f t="shared" si="5"/>
        <v>14.192551162624804</v>
      </c>
      <c r="G20">
        <f t="shared" si="3"/>
        <v>1.0842750000000002E-3</v>
      </c>
      <c r="K20">
        <v>7.06</v>
      </c>
      <c r="L20">
        <v>8</v>
      </c>
      <c r="M20">
        <v>-9.4E-2</v>
      </c>
      <c r="N20">
        <v>15.074999999999999</v>
      </c>
      <c r="O20">
        <v>-1E-3</v>
      </c>
    </row>
    <row r="21" spans="1:15" x14ac:dyDescent="0.25">
      <c r="A21">
        <f t="shared" si="0"/>
        <v>8</v>
      </c>
      <c r="B21">
        <f t="shared" si="0"/>
        <v>-9.4E-2</v>
      </c>
      <c r="C21">
        <f t="shared" si="1"/>
        <v>7.06</v>
      </c>
      <c r="D21">
        <f t="shared" si="4"/>
        <v>0.13100000000000001</v>
      </c>
      <c r="E21">
        <f t="shared" si="2"/>
        <v>7.06</v>
      </c>
      <c r="F21">
        <f t="shared" si="5"/>
        <v>15.062375324247753</v>
      </c>
      <c r="G21">
        <f t="shared" si="3"/>
        <v>1.1642625000000001E-3</v>
      </c>
      <c r="K21">
        <v>7.6020000000000003</v>
      </c>
      <c r="L21">
        <v>8.5</v>
      </c>
      <c r="M21">
        <v>-8.5000000000000006E-2</v>
      </c>
      <c r="N21">
        <v>16.231000000000002</v>
      </c>
      <c r="O21">
        <v>-1E-3</v>
      </c>
    </row>
    <row r="22" spans="1:15" x14ac:dyDescent="0.25">
      <c r="A22">
        <f t="shared" si="0"/>
        <v>8.5</v>
      </c>
      <c r="B22">
        <f t="shared" si="0"/>
        <v>-8.5000000000000006E-2</v>
      </c>
      <c r="C22">
        <f t="shared" si="1"/>
        <v>7.6020000000000003</v>
      </c>
      <c r="D22">
        <f t="shared" si="4"/>
        <v>0.14000000000000001</v>
      </c>
      <c r="E22">
        <f t="shared" si="2"/>
        <v>7.6020000000000003</v>
      </c>
      <c r="F22">
        <f t="shared" si="5"/>
        <v>16.218004951854351</v>
      </c>
      <c r="G22">
        <f t="shared" si="3"/>
        <v>1.2442500000000001E-3</v>
      </c>
      <c r="K22">
        <v>8.141</v>
      </c>
      <c r="L22">
        <v>9</v>
      </c>
      <c r="M22">
        <v>-7.4999999999999997E-2</v>
      </c>
      <c r="N22">
        <v>17.381</v>
      </c>
      <c r="O22">
        <v>-1E-3</v>
      </c>
    </row>
    <row r="23" spans="1:15" x14ac:dyDescent="0.25">
      <c r="A23">
        <f t="shared" si="0"/>
        <v>9</v>
      </c>
      <c r="B23">
        <f t="shared" si="0"/>
        <v>-7.4999999999999997E-2</v>
      </c>
      <c r="C23">
        <f t="shared" si="1"/>
        <v>8.141</v>
      </c>
      <c r="D23">
        <f t="shared" si="4"/>
        <v>0.15000000000000002</v>
      </c>
      <c r="E23">
        <f t="shared" si="2"/>
        <v>8.141</v>
      </c>
      <c r="F23">
        <f t="shared" si="5"/>
        <v>17.367059522747777</v>
      </c>
      <c r="G23">
        <f t="shared" si="3"/>
        <v>1.3331250000000003E-3</v>
      </c>
      <c r="K23">
        <v>8.7370000000000001</v>
      </c>
      <c r="L23">
        <v>9.5</v>
      </c>
      <c r="M23">
        <v>-6.6000000000000003E-2</v>
      </c>
      <c r="N23">
        <v>18.655000000000001</v>
      </c>
      <c r="O23">
        <v>-1E-3</v>
      </c>
    </row>
    <row r="24" spans="1:15" x14ac:dyDescent="0.25">
      <c r="A24">
        <f t="shared" si="0"/>
        <v>9.5</v>
      </c>
      <c r="B24">
        <f t="shared" si="0"/>
        <v>-6.6000000000000003E-2</v>
      </c>
      <c r="C24">
        <f t="shared" si="1"/>
        <v>8.7370000000000001</v>
      </c>
      <c r="D24">
        <f t="shared" si="4"/>
        <v>0.159</v>
      </c>
      <c r="E24">
        <f t="shared" si="2"/>
        <v>8.7370000000000001</v>
      </c>
      <c r="F24">
        <f t="shared" si="5"/>
        <v>18.637696217305315</v>
      </c>
      <c r="G24">
        <f t="shared" si="3"/>
        <v>1.4131125E-3</v>
      </c>
      <c r="K24">
        <v>9.35</v>
      </c>
      <c r="L24">
        <v>10</v>
      </c>
      <c r="M24">
        <v>-5.7000000000000002E-2</v>
      </c>
      <c r="N24">
        <v>19.963999999999999</v>
      </c>
      <c r="O24">
        <v>-1E-3</v>
      </c>
    </row>
    <row r="25" spans="1:15" x14ac:dyDescent="0.25">
      <c r="A25">
        <f t="shared" si="0"/>
        <v>10</v>
      </c>
      <c r="B25">
        <f t="shared" si="0"/>
        <v>-5.7000000000000002E-2</v>
      </c>
      <c r="C25">
        <f t="shared" si="1"/>
        <v>9.35</v>
      </c>
      <c r="D25">
        <f t="shared" si="4"/>
        <v>0.16800000000000001</v>
      </c>
      <c r="E25">
        <f t="shared" si="2"/>
        <v>9.35</v>
      </c>
      <c r="F25">
        <f t="shared" si="5"/>
        <v>19.944498574005834</v>
      </c>
      <c r="G25">
        <f t="shared" si="3"/>
        <v>1.4931E-3</v>
      </c>
      <c r="K25">
        <v>9.7799999999999994</v>
      </c>
      <c r="L25">
        <v>10.5</v>
      </c>
      <c r="M25">
        <v>-4.7E-2</v>
      </c>
      <c r="N25">
        <v>20.881</v>
      </c>
      <c r="O25">
        <v>0</v>
      </c>
    </row>
    <row r="26" spans="1:15" x14ac:dyDescent="0.25">
      <c r="A26">
        <f t="shared" si="0"/>
        <v>10.5</v>
      </c>
      <c r="B26">
        <f t="shared" si="0"/>
        <v>-4.7E-2</v>
      </c>
      <c r="C26">
        <f t="shared" si="1"/>
        <v>9.7799999999999994</v>
      </c>
      <c r="D26">
        <f t="shared" si="4"/>
        <v>0.17799999999999999</v>
      </c>
      <c r="E26">
        <f t="shared" si="2"/>
        <v>9.7799999999999994</v>
      </c>
      <c r="F26">
        <f t="shared" si="5"/>
        <v>20.86076596208239</v>
      </c>
      <c r="G26">
        <f t="shared" si="3"/>
        <v>1.5819750000000002E-3</v>
      </c>
      <c r="K26">
        <v>10.385999999999999</v>
      </c>
      <c r="L26">
        <v>11</v>
      </c>
      <c r="M26">
        <v>-3.7999999999999999E-2</v>
      </c>
      <c r="N26">
        <v>22.175999999999998</v>
      </c>
      <c r="O26">
        <v>0</v>
      </c>
    </row>
    <row r="27" spans="1:15" x14ac:dyDescent="0.25">
      <c r="A27">
        <f t="shared" si="0"/>
        <v>11</v>
      </c>
      <c r="B27">
        <f t="shared" si="0"/>
        <v>-3.7999999999999999E-2</v>
      </c>
      <c r="C27">
        <f t="shared" si="1"/>
        <v>10.385999999999999</v>
      </c>
      <c r="D27">
        <f t="shared" si="4"/>
        <v>0.187</v>
      </c>
      <c r="E27">
        <f t="shared" si="2"/>
        <v>10.385999999999999</v>
      </c>
      <c r="F27">
        <f t="shared" si="5"/>
        <v>22.152456293395307</v>
      </c>
      <c r="G27">
        <f t="shared" si="3"/>
        <v>1.6619624999999999E-3</v>
      </c>
      <c r="K27">
        <v>10.865</v>
      </c>
      <c r="L27">
        <v>11.5</v>
      </c>
      <c r="M27">
        <v>-2.9000000000000001E-2</v>
      </c>
      <c r="N27">
        <v>23.196999999999999</v>
      </c>
      <c r="O27">
        <v>0</v>
      </c>
    </row>
    <row r="28" spans="1:15" x14ac:dyDescent="0.25">
      <c r="A28">
        <f t="shared" si="0"/>
        <v>11.5</v>
      </c>
      <c r="B28">
        <f t="shared" si="0"/>
        <v>-2.9000000000000001E-2</v>
      </c>
      <c r="C28">
        <f t="shared" si="1"/>
        <v>10.865</v>
      </c>
      <c r="D28">
        <f t="shared" si="4"/>
        <v>0.19600000000000001</v>
      </c>
      <c r="E28">
        <f t="shared" si="2"/>
        <v>10.865</v>
      </c>
      <c r="F28">
        <f t="shared" si="5"/>
        <v>23.173185508278628</v>
      </c>
      <c r="G28">
        <f t="shared" si="3"/>
        <v>1.7419500000000004E-3</v>
      </c>
      <c r="K28">
        <v>11.455</v>
      </c>
      <c r="L28">
        <v>12</v>
      </c>
      <c r="M28">
        <v>-1.9E-2</v>
      </c>
      <c r="N28">
        <v>24.457999999999998</v>
      </c>
      <c r="O28">
        <v>0</v>
      </c>
    </row>
    <row r="29" spans="1:15" x14ac:dyDescent="0.25">
      <c r="A29">
        <f t="shared" si="0"/>
        <v>12</v>
      </c>
      <c r="B29">
        <f t="shared" si="0"/>
        <v>-1.9E-2</v>
      </c>
      <c r="C29">
        <f t="shared" si="1"/>
        <v>11.455</v>
      </c>
      <c r="D29">
        <f t="shared" si="4"/>
        <v>0.20600000000000002</v>
      </c>
      <c r="E29">
        <f t="shared" si="2"/>
        <v>11.455</v>
      </c>
      <c r="F29">
        <f t="shared" si="5"/>
        <v>24.430474169748393</v>
      </c>
      <c r="G29">
        <f t="shared" si="3"/>
        <v>1.8308250000000003E-3</v>
      </c>
      <c r="K29">
        <v>11.946999999999999</v>
      </c>
      <c r="L29">
        <v>12.5</v>
      </c>
      <c r="M29">
        <v>-0.01</v>
      </c>
      <c r="N29">
        <v>25.509</v>
      </c>
      <c r="O29">
        <v>0</v>
      </c>
    </row>
    <row r="30" spans="1:15" x14ac:dyDescent="0.25">
      <c r="A30">
        <f t="shared" si="0"/>
        <v>12.5</v>
      </c>
      <c r="B30">
        <f t="shared" si="0"/>
        <v>-0.01</v>
      </c>
      <c r="C30">
        <f t="shared" si="1"/>
        <v>11.946999999999999</v>
      </c>
      <c r="D30">
        <f t="shared" si="4"/>
        <v>0.215</v>
      </c>
      <c r="E30">
        <f t="shared" si="2"/>
        <v>11.946999999999999</v>
      </c>
      <c r="F30">
        <f t="shared" si="5"/>
        <v>25.47878183159623</v>
      </c>
      <c r="G30">
        <f t="shared" si="3"/>
        <v>1.9108125000000002E-3</v>
      </c>
      <c r="K30">
        <v>12.484999999999999</v>
      </c>
      <c r="L30">
        <v>13</v>
      </c>
      <c r="M30">
        <v>-1E-3</v>
      </c>
      <c r="N30">
        <v>26.655999999999999</v>
      </c>
      <c r="O30">
        <v>0</v>
      </c>
    </row>
    <row r="31" spans="1:15" x14ac:dyDescent="0.25">
      <c r="A31">
        <f t="shared" si="0"/>
        <v>13</v>
      </c>
      <c r="B31">
        <f t="shared" si="0"/>
        <v>-1E-3</v>
      </c>
      <c r="C31">
        <f t="shared" si="1"/>
        <v>12.484999999999999</v>
      </c>
      <c r="D31">
        <f t="shared" si="4"/>
        <v>0.224</v>
      </c>
      <c r="E31">
        <f t="shared" si="2"/>
        <v>12.484999999999999</v>
      </c>
      <c r="F31">
        <f t="shared" si="5"/>
        <v>26.625121615322197</v>
      </c>
      <c r="G31">
        <f t="shared" si="3"/>
        <v>1.9908000000000005E-3</v>
      </c>
      <c r="K31">
        <v>13.122999999999999</v>
      </c>
      <c r="L31">
        <v>13.5</v>
      </c>
      <c r="M31">
        <v>8.9999999999999993E-3</v>
      </c>
      <c r="N31">
        <v>28.018999999999998</v>
      </c>
      <c r="O31">
        <v>0</v>
      </c>
    </row>
    <row r="32" spans="1:15" x14ac:dyDescent="0.25">
      <c r="A32">
        <f t="shared" si="0"/>
        <v>13.5</v>
      </c>
      <c r="B32">
        <f t="shared" si="0"/>
        <v>8.9999999999999993E-3</v>
      </c>
      <c r="C32">
        <f t="shared" si="1"/>
        <v>13.122999999999999</v>
      </c>
      <c r="D32">
        <f t="shared" si="4"/>
        <v>0.23400000000000001</v>
      </c>
      <c r="E32">
        <f t="shared" si="2"/>
        <v>13.122999999999999</v>
      </c>
      <c r="F32">
        <f t="shared" si="5"/>
        <v>27.984521676154131</v>
      </c>
      <c r="G32">
        <f t="shared" si="3"/>
        <v>2.0796750000000004E-3</v>
      </c>
      <c r="K32">
        <v>13.548</v>
      </c>
      <c r="L32">
        <v>14</v>
      </c>
      <c r="M32">
        <v>1.7999999999999999E-2</v>
      </c>
      <c r="N32">
        <v>28.925999999999998</v>
      </c>
      <c r="O32">
        <v>0</v>
      </c>
    </row>
    <row r="33" spans="1:15" x14ac:dyDescent="0.25">
      <c r="A33">
        <f t="shared" si="0"/>
        <v>14</v>
      </c>
      <c r="B33">
        <f t="shared" si="0"/>
        <v>1.7999999999999999E-2</v>
      </c>
      <c r="C33">
        <f t="shared" si="1"/>
        <v>13.548</v>
      </c>
      <c r="D33">
        <f t="shared" si="4"/>
        <v>0.24299999999999999</v>
      </c>
      <c r="E33">
        <f t="shared" si="2"/>
        <v>13.548</v>
      </c>
      <c r="F33">
        <f t="shared" si="5"/>
        <v>28.889748474483042</v>
      </c>
      <c r="G33">
        <f t="shared" si="3"/>
        <v>2.1596624999999999E-3</v>
      </c>
      <c r="K33">
        <v>14.218</v>
      </c>
      <c r="L33">
        <v>14.5</v>
      </c>
      <c r="M33">
        <v>2.7E-2</v>
      </c>
      <c r="N33">
        <v>30.356999999999999</v>
      </c>
      <c r="O33">
        <v>0</v>
      </c>
    </row>
    <row r="34" spans="1:15" x14ac:dyDescent="0.25">
      <c r="A34">
        <f t="shared" si="0"/>
        <v>14.5</v>
      </c>
      <c r="B34">
        <f t="shared" si="0"/>
        <v>2.7E-2</v>
      </c>
      <c r="C34">
        <f t="shared" si="1"/>
        <v>14.218</v>
      </c>
      <c r="D34">
        <f t="shared" si="4"/>
        <v>0.252</v>
      </c>
      <c r="E34">
        <f t="shared" si="2"/>
        <v>14.218</v>
      </c>
      <c r="F34">
        <f t="shared" si="5"/>
        <v>30.317344563633235</v>
      </c>
      <c r="G34">
        <f t="shared" si="3"/>
        <v>2.2396500000000001E-3</v>
      </c>
      <c r="K34">
        <v>14.691000000000001</v>
      </c>
      <c r="L34">
        <v>15</v>
      </c>
      <c r="M34">
        <v>3.6999999999999998E-2</v>
      </c>
      <c r="N34">
        <v>31.366</v>
      </c>
      <c r="O34">
        <v>0</v>
      </c>
    </row>
    <row r="35" spans="1:15" x14ac:dyDescent="0.25">
      <c r="A35">
        <f t="shared" si="0"/>
        <v>15</v>
      </c>
      <c r="B35">
        <f t="shared" si="0"/>
        <v>3.6999999999999998E-2</v>
      </c>
      <c r="C35">
        <f t="shared" si="1"/>
        <v>14.691000000000001</v>
      </c>
      <c r="D35">
        <f t="shared" si="4"/>
        <v>0.26200000000000001</v>
      </c>
      <c r="E35">
        <f t="shared" si="2"/>
        <v>14.691000000000001</v>
      </c>
      <c r="F35">
        <f t="shared" si="5"/>
        <v>31.324678721529452</v>
      </c>
      <c r="G35">
        <f t="shared" si="3"/>
        <v>2.3285250000000001E-3</v>
      </c>
      <c r="K35">
        <v>15.21</v>
      </c>
      <c r="L35">
        <v>15.5</v>
      </c>
      <c r="M35">
        <v>4.5999999999999999E-2</v>
      </c>
      <c r="N35">
        <v>32.473999999999997</v>
      </c>
      <c r="O35">
        <v>0</v>
      </c>
    </row>
    <row r="36" spans="1:15" x14ac:dyDescent="0.25">
      <c r="A36">
        <f t="shared" si="0"/>
        <v>15.5</v>
      </c>
      <c r="B36">
        <f t="shared" si="0"/>
        <v>4.5999999999999999E-2</v>
      </c>
      <c r="C36">
        <f t="shared" si="1"/>
        <v>15.21</v>
      </c>
      <c r="D36">
        <f t="shared" si="4"/>
        <v>0.27100000000000002</v>
      </c>
      <c r="E36">
        <f t="shared" si="2"/>
        <v>15.21</v>
      </c>
      <c r="F36">
        <f t="shared" si="5"/>
        <v>32.430161706236547</v>
      </c>
      <c r="G36">
        <f t="shared" si="3"/>
        <v>2.4085125E-3</v>
      </c>
      <c r="K36">
        <v>15.82</v>
      </c>
      <c r="L36">
        <v>16</v>
      </c>
      <c r="M36">
        <v>5.5E-2</v>
      </c>
      <c r="N36">
        <v>33.779000000000003</v>
      </c>
      <c r="O36">
        <v>0</v>
      </c>
    </row>
    <row r="37" spans="1:15" x14ac:dyDescent="0.25">
      <c r="A37">
        <f t="shared" si="0"/>
        <v>16</v>
      </c>
      <c r="B37">
        <f t="shared" si="0"/>
        <v>5.5E-2</v>
      </c>
      <c r="C37">
        <f t="shared" si="1"/>
        <v>15.82</v>
      </c>
      <c r="D37">
        <f t="shared" si="4"/>
        <v>0.28000000000000003</v>
      </c>
      <c r="E37">
        <f t="shared" si="2"/>
        <v>15.82</v>
      </c>
      <c r="F37">
        <f t="shared" si="5"/>
        <v>33.729606643133131</v>
      </c>
      <c r="G37">
        <f t="shared" si="3"/>
        <v>2.4885000000000003E-3</v>
      </c>
      <c r="K37">
        <v>16.506</v>
      </c>
      <c r="L37">
        <v>16.5</v>
      </c>
      <c r="M37">
        <v>6.5000000000000002E-2</v>
      </c>
      <c r="N37">
        <v>35.241999999999997</v>
      </c>
      <c r="O37">
        <v>1E-3</v>
      </c>
    </row>
    <row r="38" spans="1:15" x14ac:dyDescent="0.25">
      <c r="A38">
        <f t="shared" si="0"/>
        <v>16.5</v>
      </c>
      <c r="B38">
        <f t="shared" si="0"/>
        <v>6.5000000000000002E-2</v>
      </c>
      <c r="C38">
        <f t="shared" si="1"/>
        <v>16.506</v>
      </c>
      <c r="D38">
        <f t="shared" si="4"/>
        <v>0.29000000000000004</v>
      </c>
      <c r="E38">
        <f t="shared" si="2"/>
        <v>16.506</v>
      </c>
      <c r="F38">
        <f t="shared" si="5"/>
        <v>35.190883177493809</v>
      </c>
      <c r="G38">
        <f t="shared" si="3"/>
        <v>2.5773750000000007E-3</v>
      </c>
      <c r="K38">
        <v>16.873999999999999</v>
      </c>
      <c r="L38">
        <v>17</v>
      </c>
      <c r="M38">
        <v>7.3999999999999996E-2</v>
      </c>
      <c r="N38">
        <v>36.029000000000003</v>
      </c>
      <c r="O38">
        <v>1E-3</v>
      </c>
    </row>
    <row r="39" spans="1:15" x14ac:dyDescent="0.25">
      <c r="A39">
        <f t="shared" si="0"/>
        <v>17</v>
      </c>
      <c r="B39">
        <f t="shared" si="0"/>
        <v>7.3999999999999996E-2</v>
      </c>
      <c r="C39">
        <f t="shared" si="1"/>
        <v>16.873999999999999</v>
      </c>
      <c r="D39">
        <f t="shared" si="4"/>
        <v>0.29899999999999999</v>
      </c>
      <c r="E39">
        <f t="shared" si="2"/>
        <v>16.873999999999999</v>
      </c>
      <c r="F39">
        <f t="shared" si="5"/>
        <v>35.974256275646837</v>
      </c>
      <c r="G39">
        <f t="shared" si="3"/>
        <v>2.6573625000000001E-3</v>
      </c>
      <c r="K39">
        <v>17.274999999999999</v>
      </c>
      <c r="L39">
        <v>17.5</v>
      </c>
      <c r="M39">
        <v>8.3000000000000004E-2</v>
      </c>
      <c r="N39">
        <v>36.884</v>
      </c>
      <c r="O39">
        <v>1E-3</v>
      </c>
    </row>
    <row r="40" spans="1:15" x14ac:dyDescent="0.25">
      <c r="A40">
        <f t="shared" si="0"/>
        <v>17.5</v>
      </c>
      <c r="B40">
        <f t="shared" si="0"/>
        <v>8.3000000000000004E-2</v>
      </c>
      <c r="C40">
        <f t="shared" si="1"/>
        <v>17.274999999999999</v>
      </c>
      <c r="D40">
        <f t="shared" si="4"/>
        <v>0.308</v>
      </c>
      <c r="E40">
        <f t="shared" si="2"/>
        <v>17.274999999999999</v>
      </c>
      <c r="F40">
        <f t="shared" si="5"/>
        <v>36.827950692958183</v>
      </c>
      <c r="G40">
        <f t="shared" si="3"/>
        <v>2.7373499999999999E-3</v>
      </c>
      <c r="K40">
        <v>17.901</v>
      </c>
      <c r="L40">
        <v>18</v>
      </c>
      <c r="M40">
        <v>9.2999999999999999E-2</v>
      </c>
      <c r="N40">
        <v>38.220999999999997</v>
      </c>
      <c r="O40">
        <v>1E-3</v>
      </c>
    </row>
    <row r="41" spans="1:15" x14ac:dyDescent="0.25">
      <c r="A41">
        <f t="shared" si="0"/>
        <v>18</v>
      </c>
      <c r="B41">
        <f t="shared" si="0"/>
        <v>9.2999999999999999E-2</v>
      </c>
      <c r="C41">
        <f t="shared" si="1"/>
        <v>17.901</v>
      </c>
      <c r="D41">
        <f t="shared" si="4"/>
        <v>0.318</v>
      </c>
      <c r="E41">
        <f t="shared" si="2"/>
        <v>17.901</v>
      </c>
      <c r="F41">
        <f t="shared" si="5"/>
        <v>38.161130288235043</v>
      </c>
      <c r="G41">
        <f t="shared" si="3"/>
        <v>2.8262249999999999E-3</v>
      </c>
      <c r="K41">
        <v>18.667000000000002</v>
      </c>
      <c r="L41">
        <v>18.5</v>
      </c>
      <c r="M41">
        <v>0.10199999999999999</v>
      </c>
      <c r="N41">
        <v>39.856000000000002</v>
      </c>
      <c r="O41">
        <v>1E-3</v>
      </c>
    </row>
    <row r="42" spans="1:15" x14ac:dyDescent="0.25">
      <c r="A42">
        <f t="shared" si="0"/>
        <v>18.5</v>
      </c>
      <c r="B42">
        <f t="shared" si="0"/>
        <v>0.10199999999999999</v>
      </c>
      <c r="C42">
        <f t="shared" si="1"/>
        <v>18.667000000000002</v>
      </c>
      <c r="D42">
        <f t="shared" si="4"/>
        <v>0.32700000000000001</v>
      </c>
      <c r="E42">
        <f t="shared" si="2"/>
        <v>18.667000000000002</v>
      </c>
      <c r="F42">
        <f t="shared" si="5"/>
        <v>39.79282196494799</v>
      </c>
      <c r="G42">
        <f t="shared" si="3"/>
        <v>2.9062125000000006E-3</v>
      </c>
      <c r="K42">
        <v>19.050999999999998</v>
      </c>
      <c r="L42">
        <v>19</v>
      </c>
      <c r="M42">
        <v>0.111</v>
      </c>
      <c r="N42">
        <v>40.676000000000002</v>
      </c>
      <c r="O42">
        <v>1E-3</v>
      </c>
    </row>
    <row r="43" spans="1:15" x14ac:dyDescent="0.25">
      <c r="A43">
        <f t="shared" si="0"/>
        <v>19</v>
      </c>
      <c r="B43">
        <f t="shared" si="0"/>
        <v>0.111</v>
      </c>
      <c r="C43">
        <f t="shared" si="1"/>
        <v>19.050999999999998</v>
      </c>
      <c r="D43">
        <f t="shared" si="4"/>
        <v>0.33600000000000002</v>
      </c>
      <c r="E43">
        <f t="shared" si="2"/>
        <v>19.050999999999998</v>
      </c>
      <c r="F43">
        <f t="shared" si="5"/>
        <v>40.610143735855907</v>
      </c>
      <c r="G43">
        <f t="shared" si="3"/>
        <v>2.9862000000000001E-3</v>
      </c>
      <c r="K43">
        <v>19.798999999999999</v>
      </c>
      <c r="L43">
        <v>19.5</v>
      </c>
      <c r="M43">
        <v>0.121</v>
      </c>
      <c r="N43">
        <v>42.274000000000001</v>
      </c>
      <c r="O43">
        <v>1E-3</v>
      </c>
    </row>
    <row r="44" spans="1:15" x14ac:dyDescent="0.25">
      <c r="A44">
        <f t="shared" si="0"/>
        <v>19.5</v>
      </c>
      <c r="B44">
        <f t="shared" si="0"/>
        <v>0.121</v>
      </c>
      <c r="C44">
        <f t="shared" si="1"/>
        <v>19.798999999999999</v>
      </c>
      <c r="D44">
        <f t="shared" si="4"/>
        <v>0.34599999999999997</v>
      </c>
      <c r="E44">
        <f t="shared" si="2"/>
        <v>19.798999999999999</v>
      </c>
      <c r="F44">
        <f t="shared" si="5"/>
        <v>42.203197588816934</v>
      </c>
      <c r="G44">
        <f t="shared" si="3"/>
        <v>3.0750749999999992E-3</v>
      </c>
      <c r="K44">
        <v>20.152000000000001</v>
      </c>
      <c r="L44">
        <v>20</v>
      </c>
      <c r="M44">
        <v>0.13</v>
      </c>
      <c r="N44">
        <v>43.027000000000001</v>
      </c>
      <c r="O44">
        <v>1E-3</v>
      </c>
    </row>
    <row r="45" spans="1:15" x14ac:dyDescent="0.25">
      <c r="A45">
        <f t="shared" si="0"/>
        <v>20</v>
      </c>
      <c r="B45">
        <f t="shared" si="0"/>
        <v>0.13</v>
      </c>
      <c r="C45">
        <f t="shared" si="1"/>
        <v>20.152000000000001</v>
      </c>
      <c r="D45">
        <f t="shared" si="4"/>
        <v>0.35499999999999998</v>
      </c>
      <c r="E45">
        <f t="shared" si="2"/>
        <v>20.152000000000001</v>
      </c>
      <c r="F45">
        <f t="shared" si="5"/>
        <v>42.954369757577268</v>
      </c>
      <c r="G45">
        <f t="shared" si="3"/>
        <v>3.1550624999999999E-3</v>
      </c>
      <c r="K45">
        <v>20.898</v>
      </c>
      <c r="L45">
        <v>20.5</v>
      </c>
      <c r="M45">
        <v>0.13900000000000001</v>
      </c>
      <c r="N45">
        <v>44.62</v>
      </c>
      <c r="O45">
        <v>1E-3</v>
      </c>
    </row>
    <row r="46" spans="1:15" x14ac:dyDescent="0.25">
      <c r="A46">
        <f t="shared" si="0"/>
        <v>20.5</v>
      </c>
      <c r="B46">
        <f t="shared" si="0"/>
        <v>0.13900000000000001</v>
      </c>
      <c r="C46">
        <f t="shared" si="1"/>
        <v>20.898</v>
      </c>
      <c r="D46">
        <f t="shared" si="4"/>
        <v>0.36399999999999999</v>
      </c>
      <c r="E46">
        <f t="shared" si="2"/>
        <v>20.898</v>
      </c>
      <c r="F46">
        <f t="shared" si="5"/>
        <v>44.543186368395666</v>
      </c>
      <c r="G46">
        <f t="shared" si="3"/>
        <v>3.2350500000000006E-3</v>
      </c>
      <c r="K46">
        <v>21.254999999999999</v>
      </c>
      <c r="L46">
        <v>21</v>
      </c>
      <c r="M46">
        <v>0.14899999999999999</v>
      </c>
      <c r="N46">
        <v>45.381999999999998</v>
      </c>
      <c r="O46">
        <v>1E-3</v>
      </c>
    </row>
    <row r="47" spans="1:15" x14ac:dyDescent="0.25">
      <c r="A47">
        <f t="shared" si="0"/>
        <v>21</v>
      </c>
      <c r="B47">
        <f t="shared" si="0"/>
        <v>0.14899999999999999</v>
      </c>
      <c r="C47">
        <f t="shared" si="1"/>
        <v>21.254999999999999</v>
      </c>
      <c r="D47">
        <f t="shared" si="4"/>
        <v>0.374</v>
      </c>
      <c r="E47">
        <f t="shared" si="2"/>
        <v>21.254999999999999</v>
      </c>
      <c r="F47">
        <f t="shared" si="5"/>
        <v>45.302683627139686</v>
      </c>
      <c r="G47">
        <f t="shared" si="3"/>
        <v>3.3239249999999997E-3</v>
      </c>
      <c r="K47">
        <v>21.905999999999999</v>
      </c>
      <c r="L47">
        <v>21.5</v>
      </c>
      <c r="M47">
        <v>0.158</v>
      </c>
      <c r="N47">
        <v>46.773000000000003</v>
      </c>
      <c r="O47">
        <v>1E-3</v>
      </c>
    </row>
    <row r="48" spans="1:15" x14ac:dyDescent="0.25">
      <c r="A48">
        <f t="shared" si="0"/>
        <v>21.5</v>
      </c>
      <c r="B48">
        <f t="shared" si="0"/>
        <v>0.158</v>
      </c>
      <c r="C48">
        <f t="shared" si="1"/>
        <v>21.905999999999999</v>
      </c>
      <c r="D48">
        <f t="shared" si="4"/>
        <v>0.38300000000000001</v>
      </c>
      <c r="E48">
        <f t="shared" si="2"/>
        <v>21.905999999999999</v>
      </c>
      <c r="F48">
        <f t="shared" si="5"/>
        <v>46.688919109205898</v>
      </c>
      <c r="G48">
        <f t="shared" si="3"/>
        <v>3.4039125000000004E-3</v>
      </c>
      <c r="K48">
        <v>22.4</v>
      </c>
      <c r="L48">
        <v>22</v>
      </c>
      <c r="M48">
        <v>0.16700000000000001</v>
      </c>
      <c r="N48">
        <v>47.826999999999998</v>
      </c>
      <c r="O48">
        <v>1E-3</v>
      </c>
    </row>
    <row r="49" spans="1:15" x14ac:dyDescent="0.25">
      <c r="A49">
        <f t="shared" si="0"/>
        <v>22</v>
      </c>
      <c r="B49">
        <f t="shared" si="0"/>
        <v>0.16700000000000001</v>
      </c>
      <c r="C49">
        <f t="shared" si="1"/>
        <v>22.4</v>
      </c>
      <c r="D49">
        <f t="shared" si="4"/>
        <v>0.39200000000000002</v>
      </c>
      <c r="E49">
        <f t="shared" si="2"/>
        <v>22.4</v>
      </c>
      <c r="F49">
        <f t="shared" si="5"/>
        <v>47.740496903619743</v>
      </c>
      <c r="G49">
        <f t="shared" si="3"/>
        <v>3.4839000000000007E-3</v>
      </c>
      <c r="K49">
        <v>22.754999999999999</v>
      </c>
      <c r="L49">
        <v>22.5</v>
      </c>
      <c r="M49">
        <v>0.17699999999999999</v>
      </c>
      <c r="N49">
        <v>48.585000000000001</v>
      </c>
      <c r="O49">
        <v>2E-3</v>
      </c>
    </row>
    <row r="50" spans="1:15" x14ac:dyDescent="0.25">
      <c r="A50">
        <f t="shared" si="0"/>
        <v>22.5</v>
      </c>
      <c r="B50">
        <f t="shared" si="0"/>
        <v>0.17699999999999999</v>
      </c>
      <c r="C50">
        <f t="shared" si="1"/>
        <v>22.754999999999999</v>
      </c>
      <c r="D50">
        <f t="shared" si="4"/>
        <v>0.40200000000000002</v>
      </c>
      <c r="E50">
        <f t="shared" si="2"/>
        <v>22.754999999999999</v>
      </c>
      <c r="F50">
        <f t="shared" si="5"/>
        <v>48.495666575970766</v>
      </c>
      <c r="G50">
        <f t="shared" si="3"/>
        <v>3.5727750000000003E-3</v>
      </c>
      <c r="K50">
        <v>23.356000000000002</v>
      </c>
      <c r="L50">
        <v>23</v>
      </c>
      <c r="M50">
        <v>0.186</v>
      </c>
      <c r="N50">
        <v>49.869</v>
      </c>
      <c r="O50">
        <v>2E-3</v>
      </c>
    </row>
    <row r="51" spans="1:15" x14ac:dyDescent="0.25">
      <c r="A51">
        <f t="shared" si="0"/>
        <v>23</v>
      </c>
      <c r="B51">
        <f t="shared" si="0"/>
        <v>0.186</v>
      </c>
      <c r="C51">
        <f t="shared" si="1"/>
        <v>23.356000000000002</v>
      </c>
      <c r="D51">
        <f t="shared" si="4"/>
        <v>0.41100000000000003</v>
      </c>
      <c r="E51">
        <f t="shared" si="2"/>
        <v>23.356000000000002</v>
      </c>
      <c r="F51">
        <f t="shared" si="5"/>
        <v>49.775232517846234</v>
      </c>
      <c r="G51">
        <f t="shared" si="3"/>
        <v>3.6527625000000001E-3</v>
      </c>
      <c r="K51">
        <v>23.995000000000001</v>
      </c>
      <c r="L51">
        <v>23.5</v>
      </c>
      <c r="M51">
        <v>0.19500000000000001</v>
      </c>
      <c r="N51">
        <v>51.232999999999997</v>
      </c>
      <c r="O51">
        <v>2E-3</v>
      </c>
    </row>
    <row r="52" spans="1:15" x14ac:dyDescent="0.25">
      <c r="A52">
        <f t="shared" si="0"/>
        <v>23.5</v>
      </c>
      <c r="B52">
        <f t="shared" si="0"/>
        <v>0.19500000000000001</v>
      </c>
      <c r="C52">
        <f t="shared" si="1"/>
        <v>23.995000000000001</v>
      </c>
      <c r="D52">
        <f t="shared" si="4"/>
        <v>0.42000000000000004</v>
      </c>
      <c r="E52">
        <f t="shared" si="2"/>
        <v>23.995000000000001</v>
      </c>
      <c r="F52">
        <f t="shared" si="5"/>
        <v>51.135744901768668</v>
      </c>
      <c r="G52">
        <f t="shared" si="3"/>
        <v>3.7327500000000008E-3</v>
      </c>
      <c r="K52">
        <v>24.402999999999999</v>
      </c>
      <c r="L52">
        <v>24</v>
      </c>
      <c r="M52">
        <v>0.20499999999999999</v>
      </c>
      <c r="N52">
        <v>52.104999999999997</v>
      </c>
      <c r="O52">
        <v>2E-3</v>
      </c>
    </row>
    <row r="53" spans="1:15" x14ac:dyDescent="0.25">
      <c r="A53">
        <f t="shared" si="0"/>
        <v>24</v>
      </c>
      <c r="B53">
        <f t="shared" si="0"/>
        <v>0.20499999999999999</v>
      </c>
      <c r="C53">
        <f t="shared" si="1"/>
        <v>24.402999999999999</v>
      </c>
      <c r="D53">
        <f t="shared" si="4"/>
        <v>0.43</v>
      </c>
      <c r="E53">
        <f t="shared" si="2"/>
        <v>24.402999999999999</v>
      </c>
      <c r="F53">
        <f t="shared" si="5"/>
        <v>52.00380745957041</v>
      </c>
      <c r="G53">
        <f t="shared" si="3"/>
        <v>3.8216250000000004E-3</v>
      </c>
      <c r="K53">
        <v>24.954000000000001</v>
      </c>
      <c r="L53">
        <v>24.5</v>
      </c>
      <c r="M53">
        <v>0.214</v>
      </c>
      <c r="N53">
        <v>53.28</v>
      </c>
      <c r="O53">
        <v>2E-3</v>
      </c>
    </row>
    <row r="54" spans="1:15" x14ac:dyDescent="0.25">
      <c r="A54">
        <f t="shared" si="0"/>
        <v>24.5</v>
      </c>
      <c r="B54">
        <f t="shared" si="0"/>
        <v>0.214</v>
      </c>
      <c r="C54">
        <f t="shared" si="1"/>
        <v>24.954000000000001</v>
      </c>
      <c r="D54">
        <f t="shared" si="4"/>
        <v>0.439</v>
      </c>
      <c r="E54">
        <f t="shared" si="2"/>
        <v>24.954000000000001</v>
      </c>
      <c r="F54">
        <f t="shared" si="5"/>
        <v>53.176732921677868</v>
      </c>
      <c r="G54">
        <f t="shared" si="3"/>
        <v>3.9016125000000002E-3</v>
      </c>
      <c r="K54">
        <v>25.581</v>
      </c>
      <c r="L54">
        <v>25</v>
      </c>
      <c r="M54">
        <v>0.223</v>
      </c>
      <c r="N54">
        <v>54.619</v>
      </c>
      <c r="O54">
        <v>2E-3</v>
      </c>
    </row>
    <row r="55" spans="1:15" s="3" customFormat="1" x14ac:dyDescent="0.25">
      <c r="A55">
        <f t="shared" si="0"/>
        <v>25</v>
      </c>
      <c r="B55">
        <f t="shared" si="0"/>
        <v>0.223</v>
      </c>
      <c r="C55">
        <f t="shared" si="1"/>
        <v>25.581</v>
      </c>
      <c r="D55">
        <f t="shared" si="4"/>
        <v>0.44800000000000001</v>
      </c>
      <c r="E55" s="3">
        <f t="shared" si="2"/>
        <v>25.581</v>
      </c>
      <c r="F55" s="3">
        <f t="shared" si="5"/>
        <v>54.511586477135943</v>
      </c>
      <c r="G55" s="3">
        <f t="shared" si="3"/>
        <v>3.9816000000000009E-3</v>
      </c>
      <c r="K55" s="3">
        <v>26.096</v>
      </c>
      <c r="L55" s="3">
        <v>25.5</v>
      </c>
      <c r="M55" s="3">
        <v>0.23300000000000001</v>
      </c>
      <c r="N55" s="3">
        <v>55.716999999999999</v>
      </c>
      <c r="O55" s="3">
        <v>2E-3</v>
      </c>
    </row>
    <row r="56" spans="1:15" x14ac:dyDescent="0.25">
      <c r="A56">
        <f t="shared" si="0"/>
        <v>25.5</v>
      </c>
      <c r="B56">
        <f t="shared" si="0"/>
        <v>0.23300000000000001</v>
      </c>
      <c r="C56">
        <f t="shared" si="1"/>
        <v>26.096</v>
      </c>
      <c r="D56">
        <f t="shared" si="4"/>
        <v>0.45800000000000002</v>
      </c>
      <c r="E56">
        <f t="shared" si="2"/>
        <v>26.096</v>
      </c>
      <c r="F56">
        <f t="shared" si="5"/>
        <v>55.607612589193238</v>
      </c>
      <c r="G56">
        <f t="shared" si="3"/>
        <v>4.0704750000000005E-3</v>
      </c>
      <c r="K56">
        <v>26.683</v>
      </c>
      <c r="L56">
        <v>26</v>
      </c>
      <c r="M56">
        <v>0.24199999999999999</v>
      </c>
      <c r="N56">
        <v>56.972000000000001</v>
      </c>
      <c r="O56">
        <v>2E-3</v>
      </c>
    </row>
    <row r="57" spans="1:15" x14ac:dyDescent="0.25">
      <c r="A57">
        <f t="shared" si="0"/>
        <v>26</v>
      </c>
      <c r="B57">
        <f t="shared" si="0"/>
        <v>0.24199999999999999</v>
      </c>
      <c r="C57">
        <f t="shared" si="1"/>
        <v>26.683</v>
      </c>
      <c r="D57">
        <f t="shared" si="4"/>
        <v>0.46699999999999997</v>
      </c>
      <c r="E57">
        <f t="shared" si="2"/>
        <v>26.683</v>
      </c>
      <c r="F57">
        <f t="shared" si="5"/>
        <v>56.857183576846545</v>
      </c>
      <c r="G57">
        <f t="shared" si="3"/>
        <v>4.1504624999999995E-3</v>
      </c>
      <c r="K57">
        <v>27.34</v>
      </c>
      <c r="L57">
        <v>26.5</v>
      </c>
      <c r="M57">
        <v>0.251</v>
      </c>
      <c r="N57">
        <v>58.375</v>
      </c>
      <c r="O57">
        <v>2E-3</v>
      </c>
    </row>
    <row r="58" spans="1:15" x14ac:dyDescent="0.25">
      <c r="A58">
        <f t="shared" si="0"/>
        <v>26.5</v>
      </c>
      <c r="B58">
        <f t="shared" si="0"/>
        <v>0.251</v>
      </c>
      <c r="C58">
        <f t="shared" si="1"/>
        <v>27.34</v>
      </c>
      <c r="D58">
        <f t="shared" si="4"/>
        <v>0.47599999999999998</v>
      </c>
      <c r="E58">
        <f t="shared" si="2"/>
        <v>27.34</v>
      </c>
      <c r="F58">
        <f t="shared" si="5"/>
        <v>58.255890059097332</v>
      </c>
      <c r="G58">
        <f t="shared" si="3"/>
        <v>4.2304500000000002E-3</v>
      </c>
      <c r="K58">
        <v>27.814</v>
      </c>
      <c r="L58">
        <v>27</v>
      </c>
      <c r="M58">
        <v>0.26100000000000001</v>
      </c>
      <c r="N58">
        <v>59.386000000000003</v>
      </c>
      <c r="O58">
        <v>2E-3</v>
      </c>
    </row>
    <row r="59" spans="1:15" x14ac:dyDescent="0.25">
      <c r="A59">
        <f t="shared" si="0"/>
        <v>27</v>
      </c>
      <c r="B59">
        <f t="shared" si="0"/>
        <v>0.26100000000000001</v>
      </c>
      <c r="C59">
        <f t="shared" si="1"/>
        <v>27.814</v>
      </c>
      <c r="D59">
        <f t="shared" si="4"/>
        <v>0.48599999999999999</v>
      </c>
      <c r="E59">
        <f t="shared" si="2"/>
        <v>27.814</v>
      </c>
      <c r="F59">
        <f t="shared" si="5"/>
        <v>59.264509905842104</v>
      </c>
      <c r="G59">
        <f t="shared" si="3"/>
        <v>4.3193249999999997E-3</v>
      </c>
      <c r="K59">
        <v>28.361999999999998</v>
      </c>
      <c r="L59">
        <v>27.5</v>
      </c>
      <c r="M59">
        <v>0.27</v>
      </c>
      <c r="N59">
        <v>60.555999999999997</v>
      </c>
      <c r="O59">
        <v>2E-3</v>
      </c>
    </row>
    <row r="60" spans="1:15" x14ac:dyDescent="0.25">
      <c r="A60">
        <f t="shared" si="0"/>
        <v>27.5</v>
      </c>
      <c r="B60">
        <f t="shared" si="0"/>
        <v>0.27</v>
      </c>
      <c r="C60">
        <f t="shared" si="1"/>
        <v>28.361999999999998</v>
      </c>
      <c r="D60">
        <f t="shared" si="4"/>
        <v>0.495</v>
      </c>
      <c r="E60">
        <f t="shared" si="2"/>
        <v>28.361999999999998</v>
      </c>
      <c r="F60">
        <f t="shared" si="5"/>
        <v>60.430933392405173</v>
      </c>
      <c r="G60">
        <f t="shared" si="3"/>
        <v>4.3993124999999996E-3</v>
      </c>
      <c r="K60">
        <v>28.919</v>
      </c>
      <c r="L60">
        <v>28</v>
      </c>
      <c r="M60">
        <v>0.27900000000000003</v>
      </c>
      <c r="N60">
        <v>61.744999999999997</v>
      </c>
      <c r="O60">
        <v>2E-3</v>
      </c>
    </row>
    <row r="61" spans="1:15" x14ac:dyDescent="0.25">
      <c r="A61">
        <f t="shared" si="0"/>
        <v>28</v>
      </c>
      <c r="B61">
        <f t="shared" si="0"/>
        <v>0.27900000000000003</v>
      </c>
      <c r="C61">
        <f t="shared" si="1"/>
        <v>28.919</v>
      </c>
      <c r="D61">
        <f t="shared" si="4"/>
        <v>0.504</v>
      </c>
      <c r="E61">
        <f t="shared" si="2"/>
        <v>28.919</v>
      </c>
      <c r="F61">
        <f t="shared" si="5"/>
        <v>61.61652299994207</v>
      </c>
      <c r="G61">
        <f t="shared" si="3"/>
        <v>4.4793000000000003E-3</v>
      </c>
      <c r="K61">
        <v>29.492999999999999</v>
      </c>
      <c r="L61">
        <v>28.5</v>
      </c>
      <c r="M61">
        <v>0.28899999999999998</v>
      </c>
      <c r="N61">
        <v>62.970999999999997</v>
      </c>
      <c r="O61">
        <v>3.0000000000000001E-3</v>
      </c>
    </row>
    <row r="62" spans="1:15" x14ac:dyDescent="0.25">
      <c r="A62">
        <f t="shared" si="0"/>
        <v>28.5</v>
      </c>
      <c r="B62">
        <f t="shared" si="0"/>
        <v>0.28899999999999998</v>
      </c>
      <c r="C62">
        <f t="shared" si="1"/>
        <v>29.492999999999999</v>
      </c>
      <c r="D62">
        <f t="shared" si="4"/>
        <v>0.51400000000000001</v>
      </c>
      <c r="E62">
        <f t="shared" si="2"/>
        <v>29.492999999999999</v>
      </c>
      <c r="F62">
        <f t="shared" si="5"/>
        <v>62.83819413258712</v>
      </c>
      <c r="G62">
        <f t="shared" si="3"/>
        <v>4.5681750000000007E-3</v>
      </c>
      <c r="K62">
        <v>30.007000000000001</v>
      </c>
      <c r="L62">
        <v>29</v>
      </c>
      <c r="M62">
        <v>0.29799999999999999</v>
      </c>
      <c r="N62">
        <v>64.067999999999998</v>
      </c>
      <c r="O62">
        <v>3.0000000000000001E-3</v>
      </c>
    </row>
    <row r="63" spans="1:15" x14ac:dyDescent="0.25">
      <c r="A63">
        <f t="shared" si="0"/>
        <v>29</v>
      </c>
      <c r="B63">
        <f t="shared" si="0"/>
        <v>0.29799999999999999</v>
      </c>
      <c r="C63">
        <f t="shared" si="1"/>
        <v>30.007000000000001</v>
      </c>
      <c r="D63">
        <f t="shared" si="4"/>
        <v>0.52300000000000002</v>
      </c>
      <c r="E63">
        <f t="shared" si="2"/>
        <v>30.007000000000001</v>
      </c>
      <c r="F63">
        <f t="shared" si="5"/>
        <v>63.932155578389136</v>
      </c>
      <c r="G63">
        <f t="shared" si="3"/>
        <v>4.6481624999999997E-3</v>
      </c>
      <c r="K63">
        <v>30.577000000000002</v>
      </c>
      <c r="L63">
        <v>29.5</v>
      </c>
      <c r="M63">
        <v>0.307</v>
      </c>
      <c r="N63">
        <v>65.286000000000001</v>
      </c>
      <c r="O63">
        <v>3.0000000000000001E-3</v>
      </c>
    </row>
    <row r="64" spans="1:15" x14ac:dyDescent="0.25">
      <c r="A64">
        <f t="shared" si="0"/>
        <v>29.5</v>
      </c>
      <c r="B64">
        <f t="shared" si="0"/>
        <v>0.307</v>
      </c>
      <c r="C64">
        <f t="shared" si="1"/>
        <v>30.577000000000002</v>
      </c>
      <c r="D64">
        <f t="shared" si="4"/>
        <v>0.53200000000000003</v>
      </c>
      <c r="E64">
        <f t="shared" si="2"/>
        <v>30.577000000000002</v>
      </c>
      <c r="F64">
        <f t="shared" si="5"/>
        <v>65.145426454004749</v>
      </c>
      <c r="G64">
        <f t="shared" si="3"/>
        <v>4.7281500000000004E-3</v>
      </c>
      <c r="K64">
        <v>31.132999999999999</v>
      </c>
      <c r="L64">
        <v>30</v>
      </c>
      <c r="M64">
        <v>0.317</v>
      </c>
      <c r="N64">
        <v>66.474000000000004</v>
      </c>
      <c r="O64">
        <v>3.0000000000000001E-3</v>
      </c>
    </row>
    <row r="65" spans="1:15" x14ac:dyDescent="0.25">
      <c r="A65">
        <f t="shared" si="0"/>
        <v>30</v>
      </c>
      <c r="B65">
        <f t="shared" si="0"/>
        <v>0.317</v>
      </c>
      <c r="C65">
        <f t="shared" si="1"/>
        <v>31.132999999999999</v>
      </c>
      <c r="D65">
        <f t="shared" si="4"/>
        <v>0.54200000000000004</v>
      </c>
      <c r="E65">
        <f t="shared" si="2"/>
        <v>31.132999999999999</v>
      </c>
      <c r="F65">
        <f t="shared" si="5"/>
        <v>66.328743715458756</v>
      </c>
      <c r="G65">
        <f t="shared" si="3"/>
        <v>4.817025E-3</v>
      </c>
      <c r="K65">
        <v>31.709</v>
      </c>
      <c r="L65">
        <v>30.5</v>
      </c>
      <c r="M65">
        <v>0.32600000000000001</v>
      </c>
      <c r="N65">
        <v>67.701999999999998</v>
      </c>
      <c r="O65">
        <v>3.0000000000000001E-3</v>
      </c>
    </row>
    <row r="66" spans="1:15" x14ac:dyDescent="0.25">
      <c r="A66">
        <f t="shared" si="0"/>
        <v>30.5</v>
      </c>
      <c r="B66">
        <f t="shared" si="0"/>
        <v>0.32600000000000001</v>
      </c>
      <c r="C66">
        <f t="shared" si="1"/>
        <v>31.709</v>
      </c>
      <c r="D66">
        <f t="shared" si="4"/>
        <v>0.55100000000000005</v>
      </c>
      <c r="E66">
        <f t="shared" si="2"/>
        <v>31.709</v>
      </c>
      <c r="F66">
        <f t="shared" si="5"/>
        <v>67.554796915451703</v>
      </c>
      <c r="G66">
        <f t="shared" si="3"/>
        <v>4.8970125000000007E-3</v>
      </c>
      <c r="K66">
        <v>32.347999999999999</v>
      </c>
      <c r="L66">
        <v>31</v>
      </c>
      <c r="M66">
        <v>0.33500000000000002</v>
      </c>
      <c r="N66">
        <v>69.067999999999998</v>
      </c>
      <c r="O66">
        <v>3.0000000000000001E-3</v>
      </c>
    </row>
    <row r="67" spans="1:15" x14ac:dyDescent="0.25">
      <c r="A67">
        <f t="shared" si="0"/>
        <v>31</v>
      </c>
      <c r="B67">
        <f t="shared" si="0"/>
        <v>0.33500000000000002</v>
      </c>
      <c r="C67">
        <f t="shared" si="1"/>
        <v>32.347999999999999</v>
      </c>
      <c r="D67">
        <f t="shared" si="4"/>
        <v>0.56000000000000005</v>
      </c>
      <c r="E67">
        <f t="shared" si="2"/>
        <v>32.347999999999999</v>
      </c>
      <c r="F67">
        <f t="shared" si="5"/>
        <v>68.915068496174783</v>
      </c>
      <c r="G67">
        <f t="shared" si="3"/>
        <v>4.9770000000000005E-3</v>
      </c>
      <c r="K67">
        <v>32.817</v>
      </c>
      <c r="L67">
        <v>31.5</v>
      </c>
      <c r="M67">
        <v>0.34499999999999997</v>
      </c>
      <c r="N67">
        <v>70.069000000000003</v>
      </c>
      <c r="O67">
        <v>3.0000000000000001E-3</v>
      </c>
    </row>
    <row r="68" spans="1:15" x14ac:dyDescent="0.25">
      <c r="A68">
        <f t="shared" si="0"/>
        <v>31.5</v>
      </c>
      <c r="B68">
        <f t="shared" si="0"/>
        <v>0.34499999999999997</v>
      </c>
      <c r="C68">
        <f t="shared" si="1"/>
        <v>32.817</v>
      </c>
      <c r="D68">
        <f t="shared" si="4"/>
        <v>0.56999999999999995</v>
      </c>
      <c r="E68">
        <f t="shared" si="2"/>
        <v>32.817</v>
      </c>
      <c r="F68">
        <f t="shared" si="5"/>
        <v>69.913056654359451</v>
      </c>
      <c r="G68">
        <f t="shared" si="3"/>
        <v>5.0658750000000001E-3</v>
      </c>
      <c r="K68">
        <v>33.314</v>
      </c>
      <c r="L68">
        <v>32</v>
      </c>
      <c r="M68">
        <v>0.35399999999999998</v>
      </c>
      <c r="N68">
        <v>71.13</v>
      </c>
      <c r="O68">
        <v>3.0000000000000001E-3</v>
      </c>
    </row>
    <row r="69" spans="1:15" x14ac:dyDescent="0.25">
      <c r="A69">
        <f t="shared" si="0"/>
        <v>32</v>
      </c>
      <c r="B69">
        <f t="shared" si="0"/>
        <v>0.35399999999999998</v>
      </c>
      <c r="C69">
        <f t="shared" si="1"/>
        <v>33.314</v>
      </c>
      <c r="D69">
        <f t="shared" si="4"/>
        <v>0.57899999999999996</v>
      </c>
      <c r="E69">
        <f t="shared" si="2"/>
        <v>33.314</v>
      </c>
      <c r="F69">
        <f t="shared" si="5"/>
        <v>70.970826603643104</v>
      </c>
      <c r="G69">
        <f t="shared" si="3"/>
        <v>5.1458624999999999E-3</v>
      </c>
      <c r="K69">
        <v>33.83</v>
      </c>
      <c r="L69">
        <v>32.5</v>
      </c>
      <c r="M69">
        <v>0.36299999999999999</v>
      </c>
      <c r="N69">
        <v>72.230999999999995</v>
      </c>
      <c r="O69">
        <v>3.0000000000000001E-3</v>
      </c>
    </row>
    <row r="70" spans="1:15" x14ac:dyDescent="0.25">
      <c r="A70">
        <f t="shared" si="0"/>
        <v>32.5</v>
      </c>
      <c r="B70">
        <f t="shared" si="0"/>
        <v>0.36299999999999999</v>
      </c>
      <c r="C70">
        <f t="shared" si="1"/>
        <v>33.83</v>
      </c>
      <c r="D70">
        <f t="shared" si="4"/>
        <v>0.58799999999999997</v>
      </c>
      <c r="E70">
        <f t="shared" si="2"/>
        <v>33.83</v>
      </c>
      <c r="F70">
        <f t="shared" si="5"/>
        <v>72.069085818624345</v>
      </c>
      <c r="G70">
        <f t="shared" si="3"/>
        <v>5.2258499999999998E-3</v>
      </c>
      <c r="K70">
        <v>34.415999999999997</v>
      </c>
      <c r="L70">
        <v>33</v>
      </c>
      <c r="M70">
        <v>0.373</v>
      </c>
      <c r="N70">
        <v>73.483000000000004</v>
      </c>
      <c r="O70">
        <v>3.0000000000000001E-3</v>
      </c>
    </row>
    <row r="71" spans="1:15" x14ac:dyDescent="0.25">
      <c r="A71">
        <f t="shared" si="0"/>
        <v>33</v>
      </c>
      <c r="B71">
        <f t="shared" si="0"/>
        <v>0.373</v>
      </c>
      <c r="C71">
        <f t="shared" si="1"/>
        <v>34.415999999999997</v>
      </c>
      <c r="D71">
        <f t="shared" si="4"/>
        <v>0.59799999999999998</v>
      </c>
      <c r="E71">
        <f t="shared" si="2"/>
        <v>34.415999999999997</v>
      </c>
      <c r="F71">
        <f t="shared" si="5"/>
        <v>73.316373938145546</v>
      </c>
      <c r="G71">
        <f t="shared" si="3"/>
        <v>5.3147250000000002E-3</v>
      </c>
      <c r="K71">
        <v>34.875</v>
      </c>
      <c r="L71">
        <v>33.5</v>
      </c>
      <c r="M71">
        <v>0.38200000000000001</v>
      </c>
      <c r="N71">
        <v>74.462000000000003</v>
      </c>
      <c r="O71">
        <v>3.0000000000000001E-3</v>
      </c>
    </row>
    <row r="72" spans="1:15" x14ac:dyDescent="0.25">
      <c r="A72">
        <f t="shared" ref="A72:B135" si="6">L71</f>
        <v>33.5</v>
      </c>
      <c r="B72">
        <f t="shared" si="6"/>
        <v>0.38200000000000001</v>
      </c>
      <c r="C72">
        <f t="shared" ref="C72:C135" si="7">K71</f>
        <v>34.875</v>
      </c>
      <c r="D72">
        <f t="shared" si="4"/>
        <v>0.60699999999999998</v>
      </c>
      <c r="E72">
        <f t="shared" ref="E72:E135" si="8">ABS(C72)</f>
        <v>34.875</v>
      </c>
      <c r="F72">
        <f t="shared" si="5"/>
        <v>74.293238865609396</v>
      </c>
      <c r="G72">
        <f t="shared" ref="G72:G135" si="9">6*D72*$C$3/$E$3^2</f>
        <v>5.3947124999999992E-3</v>
      </c>
      <c r="K72">
        <v>35.53</v>
      </c>
      <c r="L72">
        <v>34</v>
      </c>
      <c r="M72">
        <v>0.39100000000000001</v>
      </c>
      <c r="N72">
        <v>75.861000000000004</v>
      </c>
      <c r="O72">
        <v>3.0000000000000001E-3</v>
      </c>
    </row>
    <row r="73" spans="1:15" x14ac:dyDescent="0.25">
      <c r="A73">
        <f t="shared" si="6"/>
        <v>34</v>
      </c>
      <c r="B73">
        <f t="shared" si="6"/>
        <v>0.39100000000000001</v>
      </c>
      <c r="C73">
        <f t="shared" si="7"/>
        <v>35.53</v>
      </c>
      <c r="D73">
        <f t="shared" ref="D73:D136" si="10">B73-$B$7</f>
        <v>0.61599999999999999</v>
      </c>
      <c r="E73">
        <f t="shared" si="8"/>
        <v>35.53</v>
      </c>
      <c r="F73">
        <f t="shared" ref="F73:F136" si="11">(3*E73*$E$3/(2*$B$3*$C$3^2))*(1+6*(D73/$E$3)^2-4*($C$3/$E$3)*(D73/$E$3))</f>
        <v>75.687653102538818</v>
      </c>
      <c r="G73">
        <f t="shared" si="9"/>
        <v>5.4746999999999999E-3</v>
      </c>
      <c r="K73">
        <v>35.942999999999998</v>
      </c>
      <c r="L73">
        <v>34.5</v>
      </c>
      <c r="M73">
        <v>0.40100000000000002</v>
      </c>
      <c r="N73">
        <v>76.742000000000004</v>
      </c>
      <c r="O73">
        <v>4.0000000000000001E-3</v>
      </c>
    </row>
    <row r="74" spans="1:15" x14ac:dyDescent="0.25">
      <c r="A74">
        <f t="shared" si="6"/>
        <v>34.5</v>
      </c>
      <c r="B74">
        <f t="shared" si="6"/>
        <v>0.40100000000000002</v>
      </c>
      <c r="C74">
        <f t="shared" si="7"/>
        <v>35.942999999999998</v>
      </c>
      <c r="D74">
        <f t="shared" si="10"/>
        <v>0.626</v>
      </c>
      <c r="E74">
        <f t="shared" si="8"/>
        <v>35.942999999999998</v>
      </c>
      <c r="F74">
        <f t="shared" si="11"/>
        <v>76.566472190107461</v>
      </c>
      <c r="G74">
        <f t="shared" si="9"/>
        <v>5.5635750000000003E-3</v>
      </c>
      <c r="K74">
        <v>36.648000000000003</v>
      </c>
      <c r="L74">
        <v>35</v>
      </c>
      <c r="M74">
        <v>0.41</v>
      </c>
      <c r="N74">
        <v>78.248999999999995</v>
      </c>
      <c r="O74">
        <v>4.0000000000000001E-3</v>
      </c>
    </row>
    <row r="75" spans="1:15" x14ac:dyDescent="0.25">
      <c r="A75">
        <f t="shared" si="6"/>
        <v>35</v>
      </c>
      <c r="B75">
        <f t="shared" si="6"/>
        <v>0.41</v>
      </c>
      <c r="C75">
        <f t="shared" si="7"/>
        <v>36.648000000000003</v>
      </c>
      <c r="D75">
        <f t="shared" si="10"/>
        <v>0.63500000000000001</v>
      </c>
      <c r="E75">
        <f t="shared" si="8"/>
        <v>36.648000000000003</v>
      </c>
      <c r="F75">
        <f t="shared" si="11"/>
        <v>78.067434405325812</v>
      </c>
      <c r="G75">
        <f t="shared" si="9"/>
        <v>5.6435625000000001E-3</v>
      </c>
      <c r="K75">
        <v>36.887</v>
      </c>
      <c r="L75">
        <v>35.5</v>
      </c>
      <c r="M75">
        <v>0.41899999999999998</v>
      </c>
      <c r="N75">
        <v>78.759</v>
      </c>
      <c r="O75">
        <v>4.0000000000000001E-3</v>
      </c>
    </row>
    <row r="76" spans="1:15" x14ac:dyDescent="0.25">
      <c r="A76">
        <f t="shared" si="6"/>
        <v>35.5</v>
      </c>
      <c r="B76">
        <f t="shared" si="6"/>
        <v>0.41899999999999998</v>
      </c>
      <c r="C76">
        <f t="shared" si="7"/>
        <v>36.887</v>
      </c>
      <c r="D76">
        <f t="shared" si="10"/>
        <v>0.64400000000000002</v>
      </c>
      <c r="E76">
        <f t="shared" si="8"/>
        <v>36.887</v>
      </c>
      <c r="F76">
        <f t="shared" si="11"/>
        <v>78.575751283798041</v>
      </c>
      <c r="G76">
        <f t="shared" si="9"/>
        <v>5.7235500000000009E-3</v>
      </c>
      <c r="K76">
        <v>37.54</v>
      </c>
      <c r="L76">
        <v>36</v>
      </c>
      <c r="M76">
        <v>0.42899999999999999</v>
      </c>
      <c r="N76">
        <v>80.153999999999996</v>
      </c>
      <c r="O76">
        <v>4.0000000000000001E-3</v>
      </c>
    </row>
    <row r="77" spans="1:15" x14ac:dyDescent="0.25">
      <c r="A77">
        <f t="shared" si="6"/>
        <v>36</v>
      </c>
      <c r="B77">
        <f t="shared" si="6"/>
        <v>0.42899999999999999</v>
      </c>
      <c r="C77">
        <f t="shared" si="7"/>
        <v>37.54</v>
      </c>
      <c r="D77">
        <f t="shared" si="10"/>
        <v>0.65400000000000003</v>
      </c>
      <c r="E77">
        <f t="shared" si="8"/>
        <v>37.54</v>
      </c>
      <c r="F77">
        <f t="shared" si="11"/>
        <v>79.96590774769524</v>
      </c>
      <c r="G77">
        <f t="shared" si="9"/>
        <v>5.8124250000000013E-3</v>
      </c>
      <c r="K77">
        <v>38.530999999999999</v>
      </c>
      <c r="L77">
        <v>36.5</v>
      </c>
      <c r="M77">
        <v>0.438</v>
      </c>
      <c r="N77">
        <v>82.269000000000005</v>
      </c>
      <c r="O77">
        <v>4.0000000000000001E-3</v>
      </c>
    </row>
    <row r="78" spans="1:15" x14ac:dyDescent="0.25">
      <c r="A78">
        <f t="shared" si="6"/>
        <v>36.5</v>
      </c>
      <c r="B78">
        <f t="shared" si="6"/>
        <v>0.438</v>
      </c>
      <c r="C78">
        <f t="shared" si="7"/>
        <v>38.530999999999999</v>
      </c>
      <c r="D78">
        <f t="shared" si="10"/>
        <v>0.66300000000000003</v>
      </c>
      <c r="E78">
        <f t="shared" si="8"/>
        <v>38.530999999999999</v>
      </c>
      <c r="F78">
        <f t="shared" si="11"/>
        <v>82.0761582304592</v>
      </c>
      <c r="G78">
        <f t="shared" si="9"/>
        <v>5.8924125000000003E-3</v>
      </c>
      <c r="K78">
        <v>38.883000000000003</v>
      </c>
      <c r="L78">
        <v>37</v>
      </c>
      <c r="M78">
        <v>0.44700000000000001</v>
      </c>
      <c r="N78">
        <v>83.019000000000005</v>
      </c>
      <c r="O78">
        <v>4.0000000000000001E-3</v>
      </c>
    </row>
    <row r="79" spans="1:15" x14ac:dyDescent="0.25">
      <c r="A79">
        <f t="shared" si="6"/>
        <v>37</v>
      </c>
      <c r="B79">
        <f t="shared" si="6"/>
        <v>0.44700000000000001</v>
      </c>
      <c r="C79">
        <f t="shared" si="7"/>
        <v>38.883000000000003</v>
      </c>
      <c r="D79">
        <f t="shared" si="10"/>
        <v>0.67200000000000004</v>
      </c>
      <c r="E79">
        <f t="shared" si="8"/>
        <v>38.883000000000003</v>
      </c>
      <c r="F79">
        <f t="shared" si="11"/>
        <v>82.825278647225659</v>
      </c>
      <c r="G79">
        <f t="shared" si="9"/>
        <v>5.9724000000000001E-3</v>
      </c>
      <c r="K79">
        <v>39.661000000000001</v>
      </c>
      <c r="L79">
        <v>37.5</v>
      </c>
      <c r="M79">
        <v>0.45700000000000002</v>
      </c>
      <c r="N79">
        <v>84.682000000000002</v>
      </c>
      <c r="O79">
        <v>4.0000000000000001E-3</v>
      </c>
    </row>
    <row r="80" spans="1:15" x14ac:dyDescent="0.25">
      <c r="A80">
        <f t="shared" si="6"/>
        <v>37.5</v>
      </c>
      <c r="B80">
        <f t="shared" si="6"/>
        <v>0.45700000000000002</v>
      </c>
      <c r="C80">
        <f t="shared" si="7"/>
        <v>39.661000000000001</v>
      </c>
      <c r="D80">
        <f t="shared" si="10"/>
        <v>0.68200000000000005</v>
      </c>
      <c r="E80">
        <f t="shared" si="8"/>
        <v>39.661000000000001</v>
      </c>
      <c r="F80">
        <f t="shared" si="11"/>
        <v>84.481790828105247</v>
      </c>
      <c r="G80">
        <f t="shared" si="9"/>
        <v>6.0612750000000014E-3</v>
      </c>
      <c r="K80">
        <v>40.034999999999997</v>
      </c>
      <c r="L80">
        <v>38</v>
      </c>
      <c r="M80">
        <v>0.46600000000000003</v>
      </c>
      <c r="N80">
        <v>85.48</v>
      </c>
      <c r="O80">
        <v>4.0000000000000001E-3</v>
      </c>
    </row>
    <row r="81" spans="1:15" x14ac:dyDescent="0.25">
      <c r="A81">
        <f t="shared" si="6"/>
        <v>38</v>
      </c>
      <c r="B81">
        <f t="shared" si="6"/>
        <v>0.46600000000000003</v>
      </c>
      <c r="C81">
        <f t="shared" si="7"/>
        <v>40.034999999999997</v>
      </c>
      <c r="D81">
        <f t="shared" si="10"/>
        <v>0.69100000000000006</v>
      </c>
      <c r="E81">
        <f t="shared" si="8"/>
        <v>40.034999999999997</v>
      </c>
      <c r="F81">
        <f t="shared" si="11"/>
        <v>85.277850087416894</v>
      </c>
      <c r="G81">
        <f t="shared" si="9"/>
        <v>6.1412625000000012E-3</v>
      </c>
      <c r="K81">
        <v>40.685000000000002</v>
      </c>
      <c r="L81">
        <v>38.5</v>
      </c>
      <c r="M81">
        <v>0.47499999999999998</v>
      </c>
      <c r="N81">
        <v>86.867999999999995</v>
      </c>
      <c r="O81">
        <v>4.0000000000000001E-3</v>
      </c>
    </row>
    <row r="82" spans="1:15" x14ac:dyDescent="0.25">
      <c r="A82">
        <f t="shared" si="6"/>
        <v>38.5</v>
      </c>
      <c r="B82">
        <f t="shared" si="6"/>
        <v>0.47499999999999998</v>
      </c>
      <c r="C82">
        <f t="shared" si="7"/>
        <v>40.685000000000002</v>
      </c>
      <c r="D82">
        <f t="shared" si="10"/>
        <v>0.7</v>
      </c>
      <c r="E82">
        <f t="shared" si="8"/>
        <v>40.685000000000002</v>
      </c>
      <c r="F82">
        <f t="shared" si="11"/>
        <v>86.661849592770892</v>
      </c>
      <c r="G82">
        <f t="shared" si="9"/>
        <v>6.2212499999999993E-3</v>
      </c>
      <c r="K82">
        <v>41.195999999999998</v>
      </c>
      <c r="L82">
        <v>39</v>
      </c>
      <c r="M82">
        <v>0.48499999999999999</v>
      </c>
      <c r="N82">
        <v>87.959000000000003</v>
      </c>
      <c r="O82">
        <v>4.0000000000000001E-3</v>
      </c>
    </row>
    <row r="83" spans="1:15" x14ac:dyDescent="0.25">
      <c r="A83">
        <f t="shared" si="6"/>
        <v>39</v>
      </c>
      <c r="B83">
        <f t="shared" si="6"/>
        <v>0.48499999999999999</v>
      </c>
      <c r="C83">
        <f t="shared" si="7"/>
        <v>41.195999999999998</v>
      </c>
      <c r="D83">
        <f t="shared" si="10"/>
        <v>0.71</v>
      </c>
      <c r="E83">
        <f t="shared" si="8"/>
        <v>41.195999999999998</v>
      </c>
      <c r="F83">
        <f t="shared" si="11"/>
        <v>87.749754051926729</v>
      </c>
      <c r="G83">
        <f t="shared" si="9"/>
        <v>6.3101249999999998E-3</v>
      </c>
      <c r="K83">
        <v>41.847000000000001</v>
      </c>
      <c r="L83">
        <v>39.5</v>
      </c>
      <c r="M83">
        <v>0.49399999999999999</v>
      </c>
      <c r="N83">
        <v>89.349000000000004</v>
      </c>
      <c r="O83">
        <v>4.0000000000000001E-3</v>
      </c>
    </row>
    <row r="84" spans="1:15" x14ac:dyDescent="0.25">
      <c r="A84">
        <f t="shared" si="6"/>
        <v>39.5</v>
      </c>
      <c r="B84">
        <f t="shared" si="6"/>
        <v>0.49399999999999999</v>
      </c>
      <c r="C84">
        <f t="shared" si="7"/>
        <v>41.847000000000001</v>
      </c>
      <c r="D84">
        <f t="shared" si="10"/>
        <v>0.71899999999999997</v>
      </c>
      <c r="E84">
        <f t="shared" si="8"/>
        <v>41.847000000000001</v>
      </c>
      <c r="F84">
        <f t="shared" si="11"/>
        <v>89.135964671480551</v>
      </c>
      <c r="G84">
        <f t="shared" si="9"/>
        <v>6.3901125000000005E-3</v>
      </c>
      <c r="K84">
        <v>42.237000000000002</v>
      </c>
      <c r="L84">
        <v>40</v>
      </c>
      <c r="M84">
        <v>0.503</v>
      </c>
      <c r="N84">
        <v>90.182000000000002</v>
      </c>
      <c r="O84">
        <v>4.0000000000000001E-3</v>
      </c>
    </row>
    <row r="85" spans="1:15" x14ac:dyDescent="0.25">
      <c r="A85">
        <f t="shared" si="6"/>
        <v>40</v>
      </c>
      <c r="B85">
        <f t="shared" si="6"/>
        <v>0.503</v>
      </c>
      <c r="C85">
        <f t="shared" si="7"/>
        <v>42.237000000000002</v>
      </c>
      <c r="D85">
        <f t="shared" si="10"/>
        <v>0.72799999999999998</v>
      </c>
      <c r="E85">
        <f t="shared" si="8"/>
        <v>42.237000000000002</v>
      </c>
      <c r="F85">
        <f t="shared" si="11"/>
        <v>89.966277178773268</v>
      </c>
      <c r="G85">
        <f t="shared" si="9"/>
        <v>6.4701000000000012E-3</v>
      </c>
      <c r="K85">
        <v>42.768999999999998</v>
      </c>
      <c r="L85">
        <v>40.5</v>
      </c>
      <c r="M85">
        <v>0.51300000000000001</v>
      </c>
      <c r="N85">
        <v>91.317999999999998</v>
      </c>
      <c r="O85">
        <v>5.0000000000000001E-3</v>
      </c>
    </row>
    <row r="86" spans="1:15" x14ac:dyDescent="0.25">
      <c r="A86">
        <f t="shared" si="6"/>
        <v>40.5</v>
      </c>
      <c r="B86">
        <f t="shared" si="6"/>
        <v>0.51300000000000001</v>
      </c>
      <c r="C86">
        <f t="shared" si="7"/>
        <v>42.768999999999998</v>
      </c>
      <c r="D86">
        <f t="shared" si="10"/>
        <v>0.73799999999999999</v>
      </c>
      <c r="E86">
        <f t="shared" si="8"/>
        <v>42.768999999999998</v>
      </c>
      <c r="F86">
        <f t="shared" si="11"/>
        <v>91.099065300627487</v>
      </c>
      <c r="G86">
        <f t="shared" si="9"/>
        <v>6.5589749999999999E-3</v>
      </c>
      <c r="K86">
        <v>43.353999999999999</v>
      </c>
      <c r="L86">
        <v>41</v>
      </c>
      <c r="M86">
        <v>0.52200000000000002</v>
      </c>
      <c r="N86">
        <v>92.566999999999993</v>
      </c>
      <c r="O86">
        <v>5.0000000000000001E-3</v>
      </c>
    </row>
    <row r="87" spans="1:15" x14ac:dyDescent="0.25">
      <c r="A87">
        <f t="shared" si="6"/>
        <v>41</v>
      </c>
      <c r="B87">
        <f t="shared" si="6"/>
        <v>0.52200000000000002</v>
      </c>
      <c r="C87">
        <f t="shared" si="7"/>
        <v>43.353999999999999</v>
      </c>
      <c r="D87">
        <f t="shared" si="10"/>
        <v>0.747</v>
      </c>
      <c r="E87">
        <f t="shared" si="8"/>
        <v>43.353999999999999</v>
      </c>
      <c r="F87">
        <f t="shared" si="11"/>
        <v>92.344833509168254</v>
      </c>
      <c r="G87">
        <f t="shared" si="9"/>
        <v>6.6389625000000006E-3</v>
      </c>
      <c r="K87">
        <v>43.868000000000002</v>
      </c>
      <c r="L87">
        <v>41.5</v>
      </c>
      <c r="M87">
        <v>0.53100000000000003</v>
      </c>
      <c r="N87">
        <v>93.662999999999997</v>
      </c>
      <c r="O87">
        <v>5.0000000000000001E-3</v>
      </c>
    </row>
    <row r="88" spans="1:15" x14ac:dyDescent="0.25">
      <c r="A88">
        <f t="shared" si="6"/>
        <v>41.5</v>
      </c>
      <c r="B88">
        <f t="shared" si="6"/>
        <v>0.53100000000000003</v>
      </c>
      <c r="C88">
        <f t="shared" si="7"/>
        <v>43.868000000000002</v>
      </c>
      <c r="D88">
        <f t="shared" si="10"/>
        <v>0.75600000000000001</v>
      </c>
      <c r="E88">
        <f t="shared" si="8"/>
        <v>43.868000000000002</v>
      </c>
      <c r="F88">
        <f t="shared" si="11"/>
        <v>93.43941975976783</v>
      </c>
      <c r="G88">
        <f t="shared" si="9"/>
        <v>6.7189500000000004E-3</v>
      </c>
      <c r="K88">
        <v>44.436</v>
      </c>
      <c r="L88">
        <v>42</v>
      </c>
      <c r="M88">
        <v>0.54100000000000004</v>
      </c>
      <c r="N88">
        <v>94.876999999999995</v>
      </c>
      <c r="O88">
        <v>5.0000000000000001E-3</v>
      </c>
    </row>
    <row r="89" spans="1:15" x14ac:dyDescent="0.25">
      <c r="A89">
        <f t="shared" si="6"/>
        <v>42</v>
      </c>
      <c r="B89">
        <f t="shared" si="6"/>
        <v>0.54100000000000004</v>
      </c>
      <c r="C89">
        <f t="shared" si="7"/>
        <v>44.436</v>
      </c>
      <c r="D89">
        <f t="shared" si="10"/>
        <v>0.76600000000000001</v>
      </c>
      <c r="E89">
        <f t="shared" si="8"/>
        <v>44.436</v>
      </c>
      <c r="F89">
        <f t="shared" si="11"/>
        <v>94.649060922274856</v>
      </c>
      <c r="G89">
        <f t="shared" si="9"/>
        <v>6.8078250000000009E-3</v>
      </c>
      <c r="K89">
        <v>44.963999999999999</v>
      </c>
      <c r="L89">
        <v>42.5</v>
      </c>
      <c r="M89">
        <v>0.55000000000000004</v>
      </c>
      <c r="N89">
        <v>96.004000000000005</v>
      </c>
      <c r="O89">
        <v>5.0000000000000001E-3</v>
      </c>
    </row>
    <row r="90" spans="1:15" x14ac:dyDescent="0.25">
      <c r="A90">
        <f t="shared" si="6"/>
        <v>42.5</v>
      </c>
      <c r="B90">
        <f t="shared" si="6"/>
        <v>0.55000000000000004</v>
      </c>
      <c r="C90">
        <f t="shared" si="7"/>
        <v>44.963999999999999</v>
      </c>
      <c r="D90">
        <f t="shared" si="10"/>
        <v>0.77500000000000002</v>
      </c>
      <c r="E90">
        <f t="shared" si="8"/>
        <v>44.963999999999999</v>
      </c>
      <c r="F90">
        <f t="shared" si="11"/>
        <v>95.773579090900455</v>
      </c>
      <c r="G90">
        <f t="shared" si="9"/>
        <v>6.8878125000000016E-3</v>
      </c>
      <c r="K90">
        <v>45.628999999999998</v>
      </c>
      <c r="L90">
        <v>43</v>
      </c>
      <c r="M90">
        <v>0.55900000000000005</v>
      </c>
      <c r="N90">
        <v>97.424000000000007</v>
      </c>
      <c r="O90">
        <v>5.0000000000000001E-3</v>
      </c>
    </row>
    <row r="91" spans="1:15" x14ac:dyDescent="0.25">
      <c r="A91">
        <f t="shared" si="6"/>
        <v>43</v>
      </c>
      <c r="B91">
        <f t="shared" si="6"/>
        <v>0.55900000000000005</v>
      </c>
      <c r="C91">
        <f t="shared" si="7"/>
        <v>45.628999999999998</v>
      </c>
      <c r="D91">
        <f t="shared" si="10"/>
        <v>0.78400000000000003</v>
      </c>
      <c r="E91">
        <f t="shared" si="8"/>
        <v>45.628999999999998</v>
      </c>
      <c r="F91">
        <f t="shared" si="11"/>
        <v>97.18996387778499</v>
      </c>
      <c r="G91">
        <f t="shared" si="9"/>
        <v>6.9678000000000014E-3</v>
      </c>
      <c r="K91">
        <v>46.087000000000003</v>
      </c>
      <c r="L91">
        <v>43.5</v>
      </c>
      <c r="M91">
        <v>0.56899999999999995</v>
      </c>
      <c r="N91">
        <v>98.403000000000006</v>
      </c>
      <c r="O91">
        <v>5.0000000000000001E-3</v>
      </c>
    </row>
    <row r="92" spans="1:15" x14ac:dyDescent="0.25">
      <c r="A92">
        <f t="shared" si="6"/>
        <v>43.5</v>
      </c>
      <c r="B92">
        <f t="shared" si="6"/>
        <v>0.56899999999999995</v>
      </c>
      <c r="C92">
        <f t="shared" si="7"/>
        <v>46.087000000000003</v>
      </c>
      <c r="D92">
        <f t="shared" si="10"/>
        <v>0.79399999999999993</v>
      </c>
      <c r="E92">
        <f t="shared" si="8"/>
        <v>46.087000000000003</v>
      </c>
      <c r="F92">
        <f t="shared" si="11"/>
        <v>98.165498444145499</v>
      </c>
      <c r="G92">
        <f t="shared" si="9"/>
        <v>7.0566749999999992E-3</v>
      </c>
      <c r="K92">
        <v>46.701999999999998</v>
      </c>
      <c r="L92">
        <v>44</v>
      </c>
      <c r="M92">
        <v>0.57799999999999996</v>
      </c>
      <c r="N92">
        <v>99.715000000000003</v>
      </c>
      <c r="O92">
        <v>5.0000000000000001E-3</v>
      </c>
    </row>
    <row r="93" spans="1:15" x14ac:dyDescent="0.25">
      <c r="A93">
        <f t="shared" si="6"/>
        <v>44</v>
      </c>
      <c r="B93">
        <f t="shared" si="6"/>
        <v>0.57799999999999996</v>
      </c>
      <c r="C93">
        <f t="shared" si="7"/>
        <v>46.701999999999998</v>
      </c>
      <c r="D93">
        <f t="shared" si="10"/>
        <v>0.80299999999999994</v>
      </c>
      <c r="E93">
        <f t="shared" si="8"/>
        <v>46.701999999999998</v>
      </c>
      <c r="F93">
        <f t="shared" si="11"/>
        <v>99.475508166730336</v>
      </c>
      <c r="G93">
        <f t="shared" si="9"/>
        <v>7.1366624999999991E-3</v>
      </c>
      <c r="K93">
        <v>47.271000000000001</v>
      </c>
      <c r="L93">
        <v>44.5</v>
      </c>
      <c r="M93">
        <v>0.58699999999999997</v>
      </c>
      <c r="N93">
        <v>100.929</v>
      </c>
      <c r="O93">
        <v>5.0000000000000001E-3</v>
      </c>
    </row>
    <row r="94" spans="1:15" x14ac:dyDescent="0.25">
      <c r="A94">
        <f t="shared" si="6"/>
        <v>44.5</v>
      </c>
      <c r="B94">
        <f t="shared" si="6"/>
        <v>0.58699999999999997</v>
      </c>
      <c r="C94">
        <f t="shared" si="7"/>
        <v>47.271000000000001</v>
      </c>
      <c r="D94">
        <f t="shared" si="10"/>
        <v>0.81199999999999994</v>
      </c>
      <c r="E94">
        <f t="shared" si="8"/>
        <v>47.271000000000001</v>
      </c>
      <c r="F94">
        <f t="shared" si="11"/>
        <v>100.68760040632436</v>
      </c>
      <c r="G94">
        <f t="shared" si="9"/>
        <v>7.2166499999999998E-3</v>
      </c>
      <c r="K94">
        <v>47.658999999999999</v>
      </c>
      <c r="L94">
        <v>45</v>
      </c>
      <c r="M94">
        <v>0.59699999999999998</v>
      </c>
      <c r="N94">
        <v>101.759</v>
      </c>
      <c r="O94">
        <v>5.0000000000000001E-3</v>
      </c>
    </row>
    <row r="95" spans="1:15" x14ac:dyDescent="0.25">
      <c r="A95">
        <f t="shared" si="6"/>
        <v>45</v>
      </c>
      <c r="B95">
        <f t="shared" si="6"/>
        <v>0.59699999999999998</v>
      </c>
      <c r="C95">
        <f t="shared" si="7"/>
        <v>47.658999999999999</v>
      </c>
      <c r="D95">
        <f t="shared" si="10"/>
        <v>0.82199999999999995</v>
      </c>
      <c r="E95">
        <f t="shared" si="8"/>
        <v>47.658999999999999</v>
      </c>
      <c r="F95">
        <f t="shared" si="11"/>
        <v>101.51424949440968</v>
      </c>
      <c r="G95">
        <f t="shared" si="9"/>
        <v>7.3055249999999993E-3</v>
      </c>
      <c r="K95">
        <v>48.378999999999998</v>
      </c>
      <c r="L95">
        <v>45.5</v>
      </c>
      <c r="M95">
        <v>0.60599999999999998</v>
      </c>
      <c r="N95">
        <v>103.29600000000001</v>
      </c>
      <c r="O95">
        <v>5.0000000000000001E-3</v>
      </c>
    </row>
    <row r="96" spans="1:15" x14ac:dyDescent="0.25">
      <c r="A96">
        <f t="shared" si="6"/>
        <v>45.5</v>
      </c>
      <c r="B96">
        <f t="shared" si="6"/>
        <v>0.60599999999999998</v>
      </c>
      <c r="C96">
        <f t="shared" si="7"/>
        <v>48.378999999999998</v>
      </c>
      <c r="D96">
        <f t="shared" si="10"/>
        <v>0.83099999999999996</v>
      </c>
      <c r="E96">
        <f t="shared" si="8"/>
        <v>48.378999999999998</v>
      </c>
      <c r="F96">
        <f t="shared" si="11"/>
        <v>103.04811272777931</v>
      </c>
      <c r="G96">
        <f t="shared" si="9"/>
        <v>7.3855125000000001E-3</v>
      </c>
      <c r="K96">
        <v>48.774999999999999</v>
      </c>
      <c r="L96">
        <v>46</v>
      </c>
      <c r="M96">
        <v>0.61499999999999999</v>
      </c>
      <c r="N96">
        <v>104.14100000000001</v>
      </c>
      <c r="O96">
        <v>5.0000000000000001E-3</v>
      </c>
    </row>
    <row r="97" spans="1:15" x14ac:dyDescent="0.25">
      <c r="A97">
        <f t="shared" si="6"/>
        <v>46</v>
      </c>
      <c r="B97">
        <f t="shared" si="6"/>
        <v>0.61499999999999999</v>
      </c>
      <c r="C97">
        <f t="shared" si="7"/>
        <v>48.774999999999999</v>
      </c>
      <c r="D97">
        <f t="shared" si="10"/>
        <v>0.84</v>
      </c>
      <c r="E97">
        <f t="shared" si="8"/>
        <v>48.774999999999999</v>
      </c>
      <c r="F97">
        <f t="shared" si="11"/>
        <v>103.89191944938408</v>
      </c>
      <c r="G97">
        <f t="shared" si="9"/>
        <v>7.4655000000000008E-3</v>
      </c>
      <c r="K97">
        <v>49.326000000000001</v>
      </c>
      <c r="L97">
        <v>46.5</v>
      </c>
      <c r="M97">
        <v>0.625</v>
      </c>
      <c r="N97">
        <v>105.31699999999999</v>
      </c>
      <c r="O97">
        <v>6.0000000000000001E-3</v>
      </c>
    </row>
    <row r="98" spans="1:15" x14ac:dyDescent="0.25">
      <c r="A98">
        <f t="shared" si="6"/>
        <v>46.5</v>
      </c>
      <c r="B98">
        <f t="shared" si="6"/>
        <v>0.625</v>
      </c>
      <c r="C98">
        <f t="shared" si="7"/>
        <v>49.326000000000001</v>
      </c>
      <c r="D98">
        <f t="shared" si="10"/>
        <v>0.85</v>
      </c>
      <c r="E98">
        <f t="shared" si="8"/>
        <v>49.326000000000001</v>
      </c>
      <c r="F98">
        <f t="shared" si="11"/>
        <v>105.065997068437</v>
      </c>
      <c r="G98">
        <f t="shared" si="9"/>
        <v>7.5543749999999995E-3</v>
      </c>
      <c r="K98">
        <v>49.926000000000002</v>
      </c>
      <c r="L98">
        <v>47</v>
      </c>
      <c r="M98">
        <v>0.63400000000000001</v>
      </c>
      <c r="N98">
        <v>106.598</v>
      </c>
      <c r="O98">
        <v>6.0000000000000001E-3</v>
      </c>
    </row>
    <row r="99" spans="1:15" x14ac:dyDescent="0.25">
      <c r="A99">
        <f t="shared" si="6"/>
        <v>47</v>
      </c>
      <c r="B99">
        <f t="shared" si="6"/>
        <v>0.63400000000000001</v>
      </c>
      <c r="C99">
        <f t="shared" si="7"/>
        <v>49.926000000000002</v>
      </c>
      <c r="D99">
        <f t="shared" si="10"/>
        <v>0.85899999999999999</v>
      </c>
      <c r="E99">
        <f t="shared" si="8"/>
        <v>49.926000000000002</v>
      </c>
      <c r="F99">
        <f t="shared" si="11"/>
        <v>106.34448081351711</v>
      </c>
      <c r="G99">
        <f t="shared" si="9"/>
        <v>7.6343625000000002E-3</v>
      </c>
      <c r="K99">
        <v>50.412999999999997</v>
      </c>
      <c r="L99">
        <v>47.5</v>
      </c>
      <c r="M99">
        <v>0.64300000000000002</v>
      </c>
      <c r="N99">
        <v>107.639</v>
      </c>
      <c r="O99">
        <v>6.0000000000000001E-3</v>
      </c>
    </row>
    <row r="100" spans="1:15" x14ac:dyDescent="0.25">
      <c r="A100">
        <f t="shared" si="6"/>
        <v>47.5</v>
      </c>
      <c r="B100">
        <f t="shared" si="6"/>
        <v>0.64300000000000002</v>
      </c>
      <c r="C100">
        <f t="shared" si="7"/>
        <v>50.412999999999997</v>
      </c>
      <c r="D100">
        <f t="shared" si="10"/>
        <v>0.86799999999999999</v>
      </c>
      <c r="E100">
        <f t="shared" si="8"/>
        <v>50.412999999999997</v>
      </c>
      <c r="F100">
        <f t="shared" si="11"/>
        <v>107.3823452939796</v>
      </c>
      <c r="G100">
        <f t="shared" si="9"/>
        <v>7.7143500000000009E-3</v>
      </c>
      <c r="K100">
        <v>51.13</v>
      </c>
      <c r="L100">
        <v>48</v>
      </c>
      <c r="M100">
        <v>0.65300000000000002</v>
      </c>
      <c r="N100">
        <v>109.169</v>
      </c>
      <c r="O100">
        <v>6.0000000000000001E-3</v>
      </c>
    </row>
    <row r="101" spans="1:15" x14ac:dyDescent="0.25">
      <c r="A101">
        <f t="shared" si="6"/>
        <v>48</v>
      </c>
      <c r="B101">
        <f t="shared" si="6"/>
        <v>0.65300000000000002</v>
      </c>
      <c r="C101">
        <f t="shared" si="7"/>
        <v>51.13</v>
      </c>
      <c r="D101">
        <f t="shared" si="10"/>
        <v>0.878</v>
      </c>
      <c r="E101">
        <f t="shared" si="8"/>
        <v>51.13</v>
      </c>
      <c r="F101">
        <f t="shared" si="11"/>
        <v>108.91027259604131</v>
      </c>
      <c r="G101">
        <f t="shared" si="9"/>
        <v>7.8032250000000004E-3</v>
      </c>
      <c r="K101">
        <v>51.578000000000003</v>
      </c>
      <c r="L101">
        <v>48.5</v>
      </c>
      <c r="M101">
        <v>0.66200000000000003</v>
      </c>
      <c r="N101">
        <v>110.126</v>
      </c>
      <c r="O101">
        <v>6.0000000000000001E-3</v>
      </c>
    </row>
    <row r="102" spans="1:15" x14ac:dyDescent="0.25">
      <c r="A102">
        <f t="shared" si="6"/>
        <v>48.5</v>
      </c>
      <c r="B102">
        <f t="shared" si="6"/>
        <v>0.66200000000000003</v>
      </c>
      <c r="C102">
        <f t="shared" si="7"/>
        <v>51.578000000000003</v>
      </c>
      <c r="D102">
        <f t="shared" si="10"/>
        <v>0.88700000000000001</v>
      </c>
      <c r="E102">
        <f t="shared" si="8"/>
        <v>51.578000000000003</v>
      </c>
      <c r="F102">
        <f t="shared" si="11"/>
        <v>109.86522970256497</v>
      </c>
      <c r="G102">
        <f t="shared" si="9"/>
        <v>7.8832125000000003E-3</v>
      </c>
      <c r="K102">
        <v>52.128999999999998</v>
      </c>
      <c r="L102">
        <v>49</v>
      </c>
      <c r="M102">
        <v>0.67100000000000004</v>
      </c>
      <c r="N102">
        <v>111.303</v>
      </c>
      <c r="O102">
        <v>6.0000000000000001E-3</v>
      </c>
    </row>
    <row r="103" spans="1:15" x14ac:dyDescent="0.25">
      <c r="A103">
        <f t="shared" si="6"/>
        <v>49</v>
      </c>
      <c r="B103">
        <f t="shared" si="6"/>
        <v>0.67100000000000004</v>
      </c>
      <c r="C103">
        <f t="shared" si="7"/>
        <v>52.128999999999998</v>
      </c>
      <c r="D103">
        <f t="shared" si="10"/>
        <v>0.89600000000000002</v>
      </c>
      <c r="E103">
        <f t="shared" si="8"/>
        <v>52.128999999999998</v>
      </c>
      <c r="F103">
        <f t="shared" si="11"/>
        <v>111.03966590518986</v>
      </c>
      <c r="G103">
        <f t="shared" si="9"/>
        <v>7.9632000000000019E-3</v>
      </c>
      <c r="K103">
        <v>52.521000000000001</v>
      </c>
      <c r="L103">
        <v>49.5</v>
      </c>
      <c r="M103">
        <v>0.68100000000000005</v>
      </c>
      <c r="N103">
        <v>112.139</v>
      </c>
      <c r="O103">
        <v>6.0000000000000001E-3</v>
      </c>
    </row>
    <row r="104" spans="1:15" x14ac:dyDescent="0.25">
      <c r="A104">
        <f t="shared" si="6"/>
        <v>49.5</v>
      </c>
      <c r="B104">
        <f t="shared" si="6"/>
        <v>0.68100000000000005</v>
      </c>
      <c r="C104">
        <f t="shared" si="7"/>
        <v>52.521000000000001</v>
      </c>
      <c r="D104">
        <f t="shared" si="10"/>
        <v>0.90600000000000003</v>
      </c>
      <c r="E104">
        <f t="shared" si="8"/>
        <v>52.521000000000001</v>
      </c>
      <c r="F104">
        <f t="shared" si="11"/>
        <v>111.87559622342891</v>
      </c>
      <c r="G104">
        <f t="shared" si="9"/>
        <v>8.0520750000000006E-3</v>
      </c>
      <c r="K104">
        <v>53.006</v>
      </c>
      <c r="L104">
        <v>50</v>
      </c>
      <c r="M104">
        <v>0.69</v>
      </c>
      <c r="N104">
        <v>113.17400000000001</v>
      </c>
      <c r="O104">
        <v>6.0000000000000001E-3</v>
      </c>
    </row>
    <row r="105" spans="1:15" x14ac:dyDescent="0.25">
      <c r="A105">
        <f t="shared" si="6"/>
        <v>50</v>
      </c>
      <c r="B105">
        <f t="shared" si="6"/>
        <v>0.69</v>
      </c>
      <c r="C105">
        <f t="shared" si="7"/>
        <v>53.006</v>
      </c>
      <c r="D105">
        <f t="shared" si="10"/>
        <v>0.91499999999999992</v>
      </c>
      <c r="E105">
        <f t="shared" si="8"/>
        <v>53.006</v>
      </c>
      <c r="F105">
        <f t="shared" si="11"/>
        <v>112.90962087345166</v>
      </c>
      <c r="G105">
        <f t="shared" si="9"/>
        <v>8.1320624999999987E-3</v>
      </c>
      <c r="K105">
        <v>53.713000000000001</v>
      </c>
      <c r="L105">
        <v>50.5</v>
      </c>
      <c r="M105">
        <v>0.69899999999999995</v>
      </c>
      <c r="N105">
        <v>114.684</v>
      </c>
      <c r="O105">
        <v>6.0000000000000001E-3</v>
      </c>
    </row>
    <row r="106" spans="1:15" x14ac:dyDescent="0.25">
      <c r="A106">
        <f t="shared" si="6"/>
        <v>50.5</v>
      </c>
      <c r="B106">
        <f t="shared" si="6"/>
        <v>0.69899999999999995</v>
      </c>
      <c r="C106">
        <f t="shared" si="7"/>
        <v>53.713000000000001</v>
      </c>
      <c r="D106">
        <f t="shared" si="10"/>
        <v>0.92399999999999993</v>
      </c>
      <c r="E106">
        <f t="shared" si="8"/>
        <v>53.713000000000001</v>
      </c>
      <c r="F106">
        <f t="shared" si="11"/>
        <v>114.416624540659</v>
      </c>
      <c r="G106">
        <f t="shared" si="9"/>
        <v>8.2120500000000003E-3</v>
      </c>
      <c r="K106">
        <v>54.195999999999998</v>
      </c>
      <c r="L106">
        <v>51</v>
      </c>
      <c r="M106">
        <v>0.70899999999999996</v>
      </c>
      <c r="N106">
        <v>115.715</v>
      </c>
      <c r="O106">
        <v>6.0000000000000001E-3</v>
      </c>
    </row>
    <row r="107" spans="1:15" x14ac:dyDescent="0.25">
      <c r="A107">
        <f t="shared" si="6"/>
        <v>51</v>
      </c>
      <c r="B107">
        <f t="shared" si="6"/>
        <v>0.70899999999999996</v>
      </c>
      <c r="C107">
        <f t="shared" si="7"/>
        <v>54.195999999999998</v>
      </c>
      <c r="D107">
        <f t="shared" si="10"/>
        <v>0.93399999999999994</v>
      </c>
      <c r="E107">
        <f t="shared" si="8"/>
        <v>54.195999999999998</v>
      </c>
      <c r="F107">
        <f t="shared" si="11"/>
        <v>115.4466921509953</v>
      </c>
      <c r="G107">
        <f t="shared" si="9"/>
        <v>8.3009249999999989E-3</v>
      </c>
      <c r="K107">
        <v>54.929000000000002</v>
      </c>
      <c r="L107">
        <v>51.5</v>
      </c>
      <c r="M107">
        <v>0.71799999999999997</v>
      </c>
      <c r="N107">
        <v>117.282</v>
      </c>
      <c r="O107">
        <v>6.0000000000000001E-3</v>
      </c>
    </row>
    <row r="108" spans="1:15" x14ac:dyDescent="0.25">
      <c r="A108">
        <f t="shared" si="6"/>
        <v>51.5</v>
      </c>
      <c r="B108">
        <f t="shared" si="6"/>
        <v>0.71799999999999997</v>
      </c>
      <c r="C108">
        <f t="shared" si="7"/>
        <v>54.929000000000002</v>
      </c>
      <c r="D108">
        <f t="shared" si="10"/>
        <v>0.94299999999999995</v>
      </c>
      <c r="E108">
        <f t="shared" si="8"/>
        <v>54.929000000000002</v>
      </c>
      <c r="F108">
        <f t="shared" si="11"/>
        <v>117.00928226494318</v>
      </c>
      <c r="G108">
        <f t="shared" si="9"/>
        <v>8.3809124999999988E-3</v>
      </c>
      <c r="K108">
        <v>55.218000000000004</v>
      </c>
      <c r="L108">
        <v>52</v>
      </c>
      <c r="M108">
        <v>0.72699999999999998</v>
      </c>
      <c r="N108">
        <v>117.898</v>
      </c>
      <c r="O108">
        <v>6.0000000000000001E-3</v>
      </c>
    </row>
    <row r="109" spans="1:15" x14ac:dyDescent="0.25">
      <c r="A109">
        <f t="shared" si="6"/>
        <v>52</v>
      </c>
      <c r="B109">
        <f t="shared" si="6"/>
        <v>0.72699999999999998</v>
      </c>
      <c r="C109">
        <f t="shared" si="7"/>
        <v>55.218000000000004</v>
      </c>
      <c r="D109">
        <f t="shared" si="10"/>
        <v>0.95199999999999996</v>
      </c>
      <c r="E109">
        <f t="shared" si="8"/>
        <v>55.218000000000004</v>
      </c>
      <c r="F109">
        <f t="shared" si="11"/>
        <v>117.62616089653859</v>
      </c>
      <c r="G109">
        <f t="shared" si="9"/>
        <v>8.4609000000000004E-3</v>
      </c>
      <c r="K109">
        <v>55.847000000000001</v>
      </c>
      <c r="L109">
        <v>52.5</v>
      </c>
      <c r="M109">
        <v>0.73699999999999999</v>
      </c>
      <c r="N109">
        <v>119.241</v>
      </c>
      <c r="O109">
        <v>7.0000000000000001E-3</v>
      </c>
    </row>
    <row r="110" spans="1:15" x14ac:dyDescent="0.25">
      <c r="A110">
        <f t="shared" si="6"/>
        <v>52.5</v>
      </c>
      <c r="B110">
        <f t="shared" si="6"/>
        <v>0.73699999999999999</v>
      </c>
      <c r="C110">
        <f t="shared" si="7"/>
        <v>55.847000000000001</v>
      </c>
      <c r="D110">
        <f t="shared" si="10"/>
        <v>0.96199999999999997</v>
      </c>
      <c r="E110">
        <f t="shared" si="8"/>
        <v>55.847000000000001</v>
      </c>
      <c r="F110">
        <f t="shared" si="11"/>
        <v>118.9675589489989</v>
      </c>
      <c r="G110">
        <f t="shared" si="9"/>
        <v>8.5497750000000008E-3</v>
      </c>
      <c r="K110">
        <v>56.402999999999999</v>
      </c>
      <c r="L110">
        <v>53</v>
      </c>
      <c r="M110">
        <v>0.746</v>
      </c>
      <c r="N110">
        <v>120.428</v>
      </c>
      <c r="O110">
        <v>7.0000000000000001E-3</v>
      </c>
    </row>
    <row r="111" spans="1:15" x14ac:dyDescent="0.25">
      <c r="A111">
        <f t="shared" si="6"/>
        <v>53</v>
      </c>
      <c r="B111">
        <f t="shared" si="6"/>
        <v>0.746</v>
      </c>
      <c r="C111">
        <f t="shared" si="7"/>
        <v>56.402999999999999</v>
      </c>
      <c r="D111">
        <f t="shared" si="10"/>
        <v>0.97099999999999997</v>
      </c>
      <c r="E111">
        <f t="shared" si="8"/>
        <v>56.402999999999999</v>
      </c>
      <c r="F111">
        <f t="shared" si="11"/>
        <v>120.1534075027146</v>
      </c>
      <c r="G111">
        <f t="shared" si="9"/>
        <v>8.6297625000000006E-3</v>
      </c>
      <c r="K111">
        <v>56.883000000000003</v>
      </c>
      <c r="L111">
        <v>53.5</v>
      </c>
      <c r="M111">
        <v>0.755</v>
      </c>
      <c r="N111">
        <v>121.452</v>
      </c>
      <c r="O111">
        <v>7.0000000000000001E-3</v>
      </c>
    </row>
    <row r="112" spans="1:15" x14ac:dyDescent="0.25">
      <c r="A112">
        <f t="shared" si="6"/>
        <v>53.5</v>
      </c>
      <c r="B112">
        <f t="shared" si="6"/>
        <v>0.755</v>
      </c>
      <c r="C112">
        <f t="shared" si="7"/>
        <v>56.883000000000003</v>
      </c>
      <c r="D112">
        <f t="shared" si="10"/>
        <v>0.98</v>
      </c>
      <c r="E112">
        <f t="shared" si="8"/>
        <v>56.883000000000003</v>
      </c>
      <c r="F112">
        <f t="shared" si="11"/>
        <v>121.17745595069567</v>
      </c>
      <c r="G112">
        <f t="shared" si="9"/>
        <v>8.7097500000000005E-3</v>
      </c>
      <c r="K112">
        <v>57.402999999999999</v>
      </c>
      <c r="L112">
        <v>54</v>
      </c>
      <c r="M112">
        <v>0.76500000000000001</v>
      </c>
      <c r="N112">
        <v>122.56399999999999</v>
      </c>
      <c r="O112">
        <v>7.0000000000000001E-3</v>
      </c>
    </row>
    <row r="113" spans="1:15" x14ac:dyDescent="0.25">
      <c r="A113">
        <f t="shared" si="6"/>
        <v>54</v>
      </c>
      <c r="B113">
        <f t="shared" si="6"/>
        <v>0.76500000000000001</v>
      </c>
      <c r="C113">
        <f t="shared" si="7"/>
        <v>57.402999999999999</v>
      </c>
      <c r="D113">
        <f t="shared" si="10"/>
        <v>0.99</v>
      </c>
      <c r="E113">
        <f t="shared" si="8"/>
        <v>57.402999999999999</v>
      </c>
      <c r="F113">
        <f t="shared" si="11"/>
        <v>122.28700067702685</v>
      </c>
      <c r="G113">
        <f t="shared" si="9"/>
        <v>8.7986249999999992E-3</v>
      </c>
      <c r="K113">
        <v>58.149000000000001</v>
      </c>
      <c r="L113">
        <v>54.5</v>
      </c>
      <c r="M113">
        <v>0.77400000000000002</v>
      </c>
      <c r="N113">
        <v>124.155</v>
      </c>
      <c r="O113">
        <v>7.0000000000000001E-3</v>
      </c>
    </row>
    <row r="114" spans="1:15" x14ac:dyDescent="0.25">
      <c r="A114">
        <f t="shared" si="6"/>
        <v>54.5</v>
      </c>
      <c r="B114">
        <f t="shared" si="6"/>
        <v>0.77400000000000002</v>
      </c>
      <c r="C114">
        <f t="shared" si="7"/>
        <v>58.149000000000001</v>
      </c>
      <c r="D114">
        <f t="shared" si="10"/>
        <v>0.999</v>
      </c>
      <c r="E114">
        <f t="shared" si="8"/>
        <v>58.149000000000001</v>
      </c>
      <c r="F114">
        <f t="shared" si="11"/>
        <v>123.87793624841639</v>
      </c>
      <c r="G114">
        <f t="shared" si="9"/>
        <v>8.8786125000000007E-3</v>
      </c>
      <c r="K114">
        <v>58.570999999999998</v>
      </c>
      <c r="L114">
        <v>55</v>
      </c>
      <c r="M114">
        <v>0.78300000000000003</v>
      </c>
      <c r="N114">
        <v>125.057</v>
      </c>
      <c r="O114">
        <v>7.0000000000000001E-3</v>
      </c>
    </row>
    <row r="115" spans="1:15" x14ac:dyDescent="0.25">
      <c r="A115">
        <f t="shared" si="6"/>
        <v>55</v>
      </c>
      <c r="B115">
        <f t="shared" si="6"/>
        <v>0.78300000000000003</v>
      </c>
      <c r="C115">
        <f t="shared" si="7"/>
        <v>58.570999999999998</v>
      </c>
      <c r="D115">
        <f t="shared" si="10"/>
        <v>1.008</v>
      </c>
      <c r="E115">
        <f t="shared" si="8"/>
        <v>58.570999999999998</v>
      </c>
      <c r="F115">
        <f t="shared" si="11"/>
        <v>124.77874761636114</v>
      </c>
      <c r="G115">
        <f t="shared" si="9"/>
        <v>8.9586000000000006E-3</v>
      </c>
      <c r="K115">
        <v>29.056000000000001</v>
      </c>
      <c r="L115">
        <v>55.35</v>
      </c>
      <c r="M115">
        <v>0.79</v>
      </c>
      <c r="N115">
        <v>62.037999999999997</v>
      </c>
      <c r="O115">
        <v>7.0000000000000001E-3</v>
      </c>
    </row>
    <row r="116" spans="1:15" x14ac:dyDescent="0.25">
      <c r="A116">
        <f t="shared" si="6"/>
        <v>55.35</v>
      </c>
      <c r="B116">
        <f t="shared" si="6"/>
        <v>0.79</v>
      </c>
      <c r="C116">
        <f t="shared" si="7"/>
        <v>29.056000000000001</v>
      </c>
      <c r="D116">
        <f t="shared" si="10"/>
        <v>1.0150000000000001</v>
      </c>
      <c r="E116">
        <f t="shared" si="8"/>
        <v>29.056000000000001</v>
      </c>
      <c r="F116">
        <f t="shared" si="11"/>
        <v>61.901171961537166</v>
      </c>
      <c r="G116">
        <f t="shared" si="9"/>
        <v>9.0208125000000011E-3</v>
      </c>
    </row>
    <row r="117" spans="1:15" x14ac:dyDescent="0.25">
      <c r="A117">
        <f t="shared" si="6"/>
        <v>0</v>
      </c>
      <c r="B117">
        <f t="shared" si="6"/>
        <v>0</v>
      </c>
      <c r="C117">
        <f t="shared" si="7"/>
        <v>0</v>
      </c>
      <c r="D117">
        <f t="shared" si="10"/>
        <v>0.22500000000000001</v>
      </c>
      <c r="E117">
        <f t="shared" si="8"/>
        <v>0</v>
      </c>
      <c r="F117">
        <f t="shared" si="11"/>
        <v>0</v>
      </c>
      <c r="G117">
        <f t="shared" si="9"/>
        <v>1.9996875000000002E-3</v>
      </c>
    </row>
    <row r="118" spans="1:15" x14ac:dyDescent="0.25">
      <c r="A118">
        <f t="shared" si="6"/>
        <v>0</v>
      </c>
      <c r="B118">
        <f t="shared" si="6"/>
        <v>0</v>
      </c>
      <c r="C118">
        <f t="shared" si="7"/>
        <v>0</v>
      </c>
      <c r="D118">
        <f t="shared" si="10"/>
        <v>0.22500000000000001</v>
      </c>
      <c r="E118">
        <f t="shared" si="8"/>
        <v>0</v>
      </c>
      <c r="F118">
        <f t="shared" si="11"/>
        <v>0</v>
      </c>
      <c r="G118">
        <f t="shared" si="9"/>
        <v>1.9996875000000002E-3</v>
      </c>
    </row>
    <row r="119" spans="1:15" x14ac:dyDescent="0.25">
      <c r="A119">
        <f t="shared" si="6"/>
        <v>0</v>
      </c>
      <c r="B119">
        <f t="shared" si="6"/>
        <v>0</v>
      </c>
      <c r="C119">
        <f t="shared" si="7"/>
        <v>0</v>
      </c>
      <c r="D119">
        <f t="shared" si="10"/>
        <v>0.22500000000000001</v>
      </c>
      <c r="E119">
        <f t="shared" si="8"/>
        <v>0</v>
      </c>
      <c r="F119">
        <f t="shared" si="11"/>
        <v>0</v>
      </c>
      <c r="G119">
        <f t="shared" si="9"/>
        <v>1.9996875000000002E-3</v>
      </c>
    </row>
    <row r="120" spans="1:15" x14ac:dyDescent="0.25">
      <c r="A120">
        <f t="shared" si="6"/>
        <v>0</v>
      </c>
      <c r="B120">
        <f t="shared" si="6"/>
        <v>0</v>
      </c>
      <c r="C120">
        <f t="shared" si="7"/>
        <v>0</v>
      </c>
      <c r="D120">
        <f t="shared" si="10"/>
        <v>0.22500000000000001</v>
      </c>
      <c r="E120">
        <f t="shared" si="8"/>
        <v>0</v>
      </c>
      <c r="F120">
        <f t="shared" si="11"/>
        <v>0</v>
      </c>
      <c r="G120">
        <f t="shared" si="9"/>
        <v>1.9996875000000002E-3</v>
      </c>
    </row>
    <row r="121" spans="1:15" x14ac:dyDescent="0.25">
      <c r="A121">
        <f t="shared" si="6"/>
        <v>0</v>
      </c>
      <c r="B121">
        <f t="shared" si="6"/>
        <v>0</v>
      </c>
      <c r="C121">
        <f t="shared" si="7"/>
        <v>0</v>
      </c>
      <c r="D121">
        <f t="shared" si="10"/>
        <v>0.22500000000000001</v>
      </c>
      <c r="E121">
        <f t="shared" si="8"/>
        <v>0</v>
      </c>
      <c r="F121">
        <f t="shared" si="11"/>
        <v>0</v>
      </c>
      <c r="G121">
        <f t="shared" si="9"/>
        <v>1.9996875000000002E-3</v>
      </c>
    </row>
    <row r="122" spans="1:15" x14ac:dyDescent="0.25">
      <c r="A122">
        <f t="shared" si="6"/>
        <v>0</v>
      </c>
      <c r="B122">
        <f t="shared" si="6"/>
        <v>0</v>
      </c>
      <c r="C122">
        <f t="shared" si="7"/>
        <v>0</v>
      </c>
      <c r="D122">
        <f t="shared" si="10"/>
        <v>0.22500000000000001</v>
      </c>
      <c r="E122">
        <f t="shared" si="8"/>
        <v>0</v>
      </c>
      <c r="F122">
        <f t="shared" si="11"/>
        <v>0</v>
      </c>
      <c r="G122">
        <f t="shared" si="9"/>
        <v>1.9996875000000002E-3</v>
      </c>
    </row>
    <row r="123" spans="1:15" x14ac:dyDescent="0.25">
      <c r="A123">
        <f t="shared" si="6"/>
        <v>0</v>
      </c>
      <c r="B123">
        <f t="shared" si="6"/>
        <v>0</v>
      </c>
      <c r="C123">
        <f t="shared" si="7"/>
        <v>0</v>
      </c>
      <c r="D123">
        <f t="shared" si="10"/>
        <v>0.22500000000000001</v>
      </c>
      <c r="E123">
        <f t="shared" si="8"/>
        <v>0</v>
      </c>
      <c r="F123">
        <f t="shared" si="11"/>
        <v>0</v>
      </c>
      <c r="G123">
        <f t="shared" si="9"/>
        <v>1.9996875000000002E-3</v>
      </c>
    </row>
    <row r="124" spans="1:15" x14ac:dyDescent="0.25">
      <c r="A124">
        <f t="shared" si="6"/>
        <v>0</v>
      </c>
      <c r="B124">
        <f t="shared" si="6"/>
        <v>0</v>
      </c>
      <c r="C124">
        <f t="shared" si="7"/>
        <v>0</v>
      </c>
      <c r="D124">
        <f t="shared" si="10"/>
        <v>0.22500000000000001</v>
      </c>
      <c r="E124">
        <f t="shared" si="8"/>
        <v>0</v>
      </c>
      <c r="F124">
        <f t="shared" si="11"/>
        <v>0</v>
      </c>
      <c r="G124">
        <f t="shared" si="9"/>
        <v>1.9996875000000002E-3</v>
      </c>
    </row>
    <row r="125" spans="1:15" x14ac:dyDescent="0.25">
      <c r="A125">
        <f t="shared" si="6"/>
        <v>0</v>
      </c>
      <c r="B125">
        <f t="shared" si="6"/>
        <v>0</v>
      </c>
      <c r="C125">
        <f t="shared" si="7"/>
        <v>0</v>
      </c>
      <c r="D125">
        <f t="shared" si="10"/>
        <v>0.22500000000000001</v>
      </c>
      <c r="E125">
        <f t="shared" si="8"/>
        <v>0</v>
      </c>
      <c r="F125">
        <f t="shared" si="11"/>
        <v>0</v>
      </c>
      <c r="G125">
        <f t="shared" si="9"/>
        <v>1.9996875000000002E-3</v>
      </c>
    </row>
    <row r="126" spans="1:15" x14ac:dyDescent="0.25">
      <c r="A126">
        <f t="shared" si="6"/>
        <v>0</v>
      </c>
      <c r="B126">
        <f t="shared" si="6"/>
        <v>0</v>
      </c>
      <c r="C126">
        <f t="shared" si="7"/>
        <v>0</v>
      </c>
      <c r="D126">
        <f t="shared" si="10"/>
        <v>0.22500000000000001</v>
      </c>
      <c r="E126">
        <f t="shared" si="8"/>
        <v>0</v>
      </c>
      <c r="F126">
        <f t="shared" si="11"/>
        <v>0</v>
      </c>
      <c r="G126">
        <f t="shared" si="9"/>
        <v>1.9996875000000002E-3</v>
      </c>
    </row>
    <row r="127" spans="1:15" x14ac:dyDescent="0.25">
      <c r="A127">
        <f t="shared" si="6"/>
        <v>0</v>
      </c>
      <c r="B127">
        <f t="shared" si="6"/>
        <v>0</v>
      </c>
      <c r="C127">
        <f t="shared" si="7"/>
        <v>0</v>
      </c>
      <c r="D127">
        <f t="shared" si="10"/>
        <v>0.22500000000000001</v>
      </c>
      <c r="E127">
        <f t="shared" si="8"/>
        <v>0</v>
      </c>
      <c r="F127">
        <f t="shared" si="11"/>
        <v>0</v>
      </c>
      <c r="G127">
        <f t="shared" si="9"/>
        <v>1.9996875000000002E-3</v>
      </c>
    </row>
    <row r="128" spans="1:15" x14ac:dyDescent="0.25">
      <c r="A128">
        <f t="shared" si="6"/>
        <v>0</v>
      </c>
      <c r="B128">
        <f t="shared" si="6"/>
        <v>0</v>
      </c>
      <c r="C128">
        <f t="shared" si="7"/>
        <v>0</v>
      </c>
      <c r="D128">
        <f t="shared" si="10"/>
        <v>0.22500000000000001</v>
      </c>
      <c r="E128">
        <f t="shared" si="8"/>
        <v>0</v>
      </c>
      <c r="F128">
        <f t="shared" si="11"/>
        <v>0</v>
      </c>
      <c r="G128">
        <f t="shared" si="9"/>
        <v>1.9996875000000002E-3</v>
      </c>
    </row>
    <row r="129" spans="1:7" x14ac:dyDescent="0.25">
      <c r="A129">
        <f t="shared" si="6"/>
        <v>0</v>
      </c>
      <c r="B129">
        <f t="shared" si="6"/>
        <v>0</v>
      </c>
      <c r="C129">
        <f t="shared" si="7"/>
        <v>0</v>
      </c>
      <c r="D129">
        <f t="shared" si="10"/>
        <v>0.22500000000000001</v>
      </c>
      <c r="E129">
        <f t="shared" si="8"/>
        <v>0</v>
      </c>
      <c r="F129">
        <f t="shared" si="11"/>
        <v>0</v>
      </c>
      <c r="G129">
        <f t="shared" si="9"/>
        <v>1.9996875000000002E-3</v>
      </c>
    </row>
    <row r="130" spans="1:7" x14ac:dyDescent="0.25">
      <c r="A130">
        <f t="shared" si="6"/>
        <v>0</v>
      </c>
      <c r="B130">
        <f t="shared" si="6"/>
        <v>0</v>
      </c>
      <c r="C130">
        <f t="shared" si="7"/>
        <v>0</v>
      </c>
      <c r="D130">
        <f t="shared" si="10"/>
        <v>0.22500000000000001</v>
      </c>
      <c r="E130">
        <f t="shared" si="8"/>
        <v>0</v>
      </c>
      <c r="F130">
        <f t="shared" si="11"/>
        <v>0</v>
      </c>
      <c r="G130">
        <f t="shared" si="9"/>
        <v>1.9996875000000002E-3</v>
      </c>
    </row>
    <row r="131" spans="1:7" x14ac:dyDescent="0.25">
      <c r="A131">
        <f t="shared" si="6"/>
        <v>0</v>
      </c>
      <c r="B131">
        <f t="shared" si="6"/>
        <v>0</v>
      </c>
      <c r="C131">
        <f t="shared" si="7"/>
        <v>0</v>
      </c>
      <c r="D131">
        <f t="shared" si="10"/>
        <v>0.22500000000000001</v>
      </c>
      <c r="E131">
        <f t="shared" si="8"/>
        <v>0</v>
      </c>
      <c r="F131">
        <f t="shared" si="11"/>
        <v>0</v>
      </c>
      <c r="G131">
        <f t="shared" si="9"/>
        <v>1.9996875000000002E-3</v>
      </c>
    </row>
    <row r="132" spans="1:7" x14ac:dyDescent="0.25">
      <c r="A132">
        <f t="shared" si="6"/>
        <v>0</v>
      </c>
      <c r="B132">
        <f t="shared" si="6"/>
        <v>0</v>
      </c>
      <c r="C132">
        <f t="shared" si="7"/>
        <v>0</v>
      </c>
      <c r="D132">
        <f t="shared" si="10"/>
        <v>0.22500000000000001</v>
      </c>
      <c r="E132">
        <f t="shared" si="8"/>
        <v>0</v>
      </c>
      <c r="F132">
        <f t="shared" si="11"/>
        <v>0</v>
      </c>
      <c r="G132">
        <f t="shared" si="9"/>
        <v>1.9996875000000002E-3</v>
      </c>
    </row>
    <row r="133" spans="1:7" x14ac:dyDescent="0.25">
      <c r="A133">
        <f t="shared" si="6"/>
        <v>0</v>
      </c>
      <c r="B133">
        <f t="shared" si="6"/>
        <v>0</v>
      </c>
      <c r="C133">
        <f t="shared" si="7"/>
        <v>0</v>
      </c>
      <c r="D133">
        <f t="shared" si="10"/>
        <v>0.22500000000000001</v>
      </c>
      <c r="E133">
        <f t="shared" si="8"/>
        <v>0</v>
      </c>
      <c r="F133">
        <f t="shared" si="11"/>
        <v>0</v>
      </c>
      <c r="G133">
        <f t="shared" si="9"/>
        <v>1.9996875000000002E-3</v>
      </c>
    </row>
    <row r="134" spans="1:7" x14ac:dyDescent="0.25">
      <c r="A134">
        <f t="shared" si="6"/>
        <v>0</v>
      </c>
      <c r="B134">
        <f t="shared" si="6"/>
        <v>0</v>
      </c>
      <c r="C134">
        <f t="shared" si="7"/>
        <v>0</v>
      </c>
      <c r="D134">
        <f t="shared" si="10"/>
        <v>0.22500000000000001</v>
      </c>
      <c r="E134">
        <f t="shared" si="8"/>
        <v>0</v>
      </c>
      <c r="F134">
        <f t="shared" si="11"/>
        <v>0</v>
      </c>
      <c r="G134">
        <f t="shared" si="9"/>
        <v>1.9996875000000002E-3</v>
      </c>
    </row>
    <row r="135" spans="1:7" x14ac:dyDescent="0.25">
      <c r="A135">
        <f t="shared" si="6"/>
        <v>0</v>
      </c>
      <c r="B135">
        <f t="shared" si="6"/>
        <v>0</v>
      </c>
      <c r="C135">
        <f t="shared" si="7"/>
        <v>0</v>
      </c>
      <c r="D135">
        <f t="shared" si="10"/>
        <v>0.22500000000000001</v>
      </c>
      <c r="E135">
        <f t="shared" si="8"/>
        <v>0</v>
      </c>
      <c r="F135">
        <f t="shared" si="11"/>
        <v>0</v>
      </c>
      <c r="G135">
        <f t="shared" si="9"/>
        <v>1.9996875000000002E-3</v>
      </c>
    </row>
    <row r="136" spans="1:7" x14ac:dyDescent="0.25">
      <c r="A136">
        <f t="shared" ref="A136:B136" si="12">L135</f>
        <v>0</v>
      </c>
      <c r="B136">
        <f t="shared" si="12"/>
        <v>0</v>
      </c>
      <c r="C136">
        <f t="shared" ref="C136" si="13">K135</f>
        <v>0</v>
      </c>
      <c r="D136">
        <f t="shared" si="10"/>
        <v>0.22500000000000001</v>
      </c>
      <c r="E136">
        <f t="shared" ref="E136" si="14">ABS(C136)</f>
        <v>0</v>
      </c>
      <c r="F136">
        <f t="shared" si="11"/>
        <v>0</v>
      </c>
      <c r="G136">
        <f t="shared" ref="G136" si="15">6*D136*$C$3/$E$3^2</f>
        <v>1.9996875000000002E-3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I11" sqref="I11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7" max="7" width="9.140625" style="12"/>
    <col min="9" max="9" width="22.28515625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54.73</v>
      </c>
      <c r="B3">
        <v>3.8660000000000001</v>
      </c>
      <c r="C3">
        <v>2.4329999999999998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s="12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s="12" t="s">
        <v>8</v>
      </c>
      <c r="K6">
        <v>-6.0000000000000001E-3</v>
      </c>
      <c r="L6">
        <v>1</v>
      </c>
      <c r="M6">
        <v>-1.7999999999999999E-2</v>
      </c>
      <c r="N6">
        <v>-1.6E-2</v>
      </c>
      <c r="O6">
        <v>0</v>
      </c>
    </row>
    <row r="7" spans="1:15" x14ac:dyDescent="0.25">
      <c r="A7">
        <f>L6</f>
        <v>1</v>
      </c>
      <c r="B7">
        <f>M6</f>
        <v>-1.7999999999999999E-2</v>
      </c>
      <c r="C7">
        <f>K6</f>
        <v>-6.0000000000000001E-3</v>
      </c>
      <c r="D7">
        <v>0</v>
      </c>
      <c r="E7">
        <f>ABS(C7)</f>
        <v>6.0000000000000001E-3</v>
      </c>
      <c r="F7">
        <f>(3*E7*$E$3/(2*$B$3*$C$3^2))*(1+6*(D7/$E$3)^2-4*($C$3/$E$3)*(D7/$E$3))</f>
        <v>1.5731003700260066E-2</v>
      </c>
      <c r="G7" s="12">
        <f>6*D7*$C$3/$E$3^2</f>
        <v>0</v>
      </c>
      <c r="I7" t="s">
        <v>14</v>
      </c>
      <c r="K7">
        <v>-3.0000000000000001E-3</v>
      </c>
      <c r="L7">
        <v>1.5</v>
      </c>
      <c r="M7">
        <v>-8.9999999999999993E-3</v>
      </c>
      <c r="N7">
        <v>-7.0000000000000001E-3</v>
      </c>
      <c r="O7">
        <v>0</v>
      </c>
    </row>
    <row r="8" spans="1:15" x14ac:dyDescent="0.25">
      <c r="A8">
        <f t="shared" ref="A8:B71" si="0">L7</f>
        <v>1.5</v>
      </c>
      <c r="B8">
        <f t="shared" si="0"/>
        <v>-8.9999999999999993E-3</v>
      </c>
      <c r="C8">
        <f t="shared" ref="C8:C71" si="1">K7</f>
        <v>-3.0000000000000001E-3</v>
      </c>
      <c r="D8">
        <v>0</v>
      </c>
      <c r="E8">
        <f t="shared" ref="E8:E71" si="2">ABS(C8)</f>
        <v>3.0000000000000001E-3</v>
      </c>
      <c r="F8">
        <f>(3*E8*$E$3/(2*$B$3*$C$3^2))*(1+6*(D8/$E$3)^2-4*($C$3/$E$3)*(D8/$E$3))</f>
        <v>7.8655018501300328E-3</v>
      </c>
      <c r="G8" s="12">
        <f t="shared" ref="G8:G71" si="3">6*D8*$C$3/$E$3^2</f>
        <v>0</v>
      </c>
      <c r="I8">
        <f>MAX(F7:F985)</f>
        <v>131.94290217295264</v>
      </c>
      <c r="K8">
        <v>0.22900000000000001</v>
      </c>
      <c r="L8">
        <v>2</v>
      </c>
      <c r="M8">
        <v>0</v>
      </c>
      <c r="N8">
        <v>0.60099999999999998</v>
      </c>
      <c r="O8">
        <v>0</v>
      </c>
    </row>
    <row r="9" spans="1:15" x14ac:dyDescent="0.25">
      <c r="A9">
        <f t="shared" si="0"/>
        <v>2</v>
      </c>
      <c r="B9">
        <f t="shared" si="0"/>
        <v>0</v>
      </c>
      <c r="C9">
        <f t="shared" si="1"/>
        <v>0.22900000000000001</v>
      </c>
      <c r="D9">
        <v>0</v>
      </c>
      <c r="E9">
        <f t="shared" si="2"/>
        <v>0.22900000000000001</v>
      </c>
      <c r="F9">
        <f t="shared" ref="F9:F72" si="4">(3*E9*$E$3/(2*$B$3*$C$3^2))*(1+6*(D9/$E$3)^2-4*($C$3/$E$3)*(D9/$E$3))</f>
        <v>0.60039997455992589</v>
      </c>
      <c r="G9" s="12">
        <f t="shared" si="3"/>
        <v>0</v>
      </c>
      <c r="I9" t="s">
        <v>15</v>
      </c>
      <c r="K9">
        <v>0.60799999999999998</v>
      </c>
      <c r="L9">
        <v>2.5</v>
      </c>
      <c r="M9">
        <v>0.01</v>
      </c>
      <c r="N9">
        <v>1.5940000000000001</v>
      </c>
      <c r="O9">
        <v>0</v>
      </c>
    </row>
    <row r="10" spans="1:15" x14ac:dyDescent="0.25">
      <c r="A10">
        <f t="shared" si="0"/>
        <v>2.5</v>
      </c>
      <c r="B10">
        <f t="shared" si="0"/>
        <v>0.01</v>
      </c>
      <c r="C10">
        <f t="shared" si="1"/>
        <v>0.60799999999999998</v>
      </c>
      <c r="D10">
        <v>0</v>
      </c>
      <c r="E10">
        <f t="shared" si="2"/>
        <v>0.60799999999999998</v>
      </c>
      <c r="F10">
        <f t="shared" si="4"/>
        <v>1.5940750416263529</v>
      </c>
      <c r="G10" s="12">
        <f t="shared" si="3"/>
        <v>0</v>
      </c>
      <c r="I10">
        <f>SLOPE(F34:F58, G34:G58)</f>
        <v>12944.075143892047</v>
      </c>
      <c r="J10" t="s">
        <v>7</v>
      </c>
      <c r="K10">
        <v>0.97199999999999998</v>
      </c>
      <c r="L10">
        <v>3</v>
      </c>
      <c r="M10">
        <v>1.9E-2</v>
      </c>
      <c r="N10">
        <v>2.548</v>
      </c>
      <c r="O10">
        <v>0</v>
      </c>
    </row>
    <row r="11" spans="1:15" x14ac:dyDescent="0.25">
      <c r="A11">
        <f t="shared" si="0"/>
        <v>3</v>
      </c>
      <c r="B11">
        <f t="shared" si="0"/>
        <v>1.9E-2</v>
      </c>
      <c r="C11">
        <f t="shared" si="1"/>
        <v>0.97199999999999998</v>
      </c>
      <c r="D11">
        <f>B11-$B$10</f>
        <v>8.9999999999999993E-3</v>
      </c>
      <c r="E11">
        <f t="shared" si="2"/>
        <v>0.97199999999999998</v>
      </c>
      <c r="F11">
        <f t="shared" si="4"/>
        <v>2.5482838665013445</v>
      </c>
      <c r="G11" s="12">
        <f t="shared" si="3"/>
        <v>8.2113749999999976E-5</v>
      </c>
      <c r="I11" t="s">
        <v>20</v>
      </c>
      <c r="K11">
        <v>1.349</v>
      </c>
      <c r="L11">
        <v>3.5</v>
      </c>
      <c r="M11">
        <v>2.8000000000000001E-2</v>
      </c>
      <c r="N11">
        <v>3.5379999999999998</v>
      </c>
      <c r="O11">
        <v>0</v>
      </c>
    </row>
    <row r="12" spans="1:15" x14ac:dyDescent="0.25">
      <c r="A12">
        <f t="shared" si="0"/>
        <v>3.5</v>
      </c>
      <c r="B12">
        <f t="shared" si="0"/>
        <v>2.8000000000000001E-2</v>
      </c>
      <c r="C12">
        <f t="shared" si="1"/>
        <v>1.349</v>
      </c>
      <c r="D12">
        <f t="shared" ref="D12:D75" si="5">B12-$B$10</f>
        <v>1.8000000000000002E-2</v>
      </c>
      <c r="E12">
        <f t="shared" si="2"/>
        <v>1.349</v>
      </c>
      <c r="F12">
        <f t="shared" si="4"/>
        <v>3.5364710634260415</v>
      </c>
      <c r="G12" s="12">
        <f t="shared" si="3"/>
        <v>1.6422750000000001E-4</v>
      </c>
      <c r="I12">
        <f>SLOPE(E33:E77, D33:D77)*$E$3^3/(4*$B$3*$C$3^3)</f>
        <v>12922.194203864517</v>
      </c>
      <c r="J12" t="s">
        <v>16</v>
      </c>
      <c r="K12">
        <v>1.746</v>
      </c>
      <c r="L12">
        <v>4</v>
      </c>
      <c r="M12">
        <v>3.6999999999999998E-2</v>
      </c>
      <c r="N12">
        <v>4.5789999999999997</v>
      </c>
      <c r="O12">
        <v>0</v>
      </c>
    </row>
    <row r="13" spans="1:15" x14ac:dyDescent="0.25">
      <c r="A13">
        <f t="shared" si="0"/>
        <v>4</v>
      </c>
      <c r="B13">
        <f t="shared" si="0"/>
        <v>3.6999999999999998E-2</v>
      </c>
      <c r="C13">
        <f t="shared" si="1"/>
        <v>1.746</v>
      </c>
      <c r="D13">
        <f t="shared" si="5"/>
        <v>2.6999999999999996E-2</v>
      </c>
      <c r="E13">
        <f t="shared" si="2"/>
        <v>1.746</v>
      </c>
      <c r="F13">
        <f t="shared" si="4"/>
        <v>4.5769828032710409</v>
      </c>
      <c r="G13" s="12">
        <f t="shared" si="3"/>
        <v>2.4634124999999994E-4</v>
      </c>
      <c r="K13">
        <v>2.1339999999999999</v>
      </c>
      <c r="L13">
        <v>4.5</v>
      </c>
      <c r="M13">
        <v>4.5999999999999999E-2</v>
      </c>
      <c r="N13">
        <v>5.5940000000000003</v>
      </c>
      <c r="O13">
        <v>0</v>
      </c>
    </row>
    <row r="14" spans="1:15" x14ac:dyDescent="0.25">
      <c r="A14">
        <f t="shared" si="0"/>
        <v>4.5</v>
      </c>
      <c r="B14">
        <f t="shared" si="0"/>
        <v>4.5999999999999999E-2</v>
      </c>
      <c r="C14">
        <f t="shared" si="1"/>
        <v>2.1339999999999999</v>
      </c>
      <c r="D14">
        <f t="shared" si="5"/>
        <v>3.5999999999999997E-2</v>
      </c>
      <c r="E14">
        <f t="shared" si="2"/>
        <v>2.1339999999999999</v>
      </c>
      <c r="F14">
        <f t="shared" si="4"/>
        <v>5.5937957053022238</v>
      </c>
      <c r="G14" s="12">
        <f t="shared" si="3"/>
        <v>3.284549999999999E-4</v>
      </c>
      <c r="I14" t="s">
        <v>54</v>
      </c>
      <c r="J14" t="s">
        <v>55</v>
      </c>
      <c r="K14">
        <v>2.5169999999999999</v>
      </c>
      <c r="L14">
        <v>5</v>
      </c>
      <c r="M14">
        <v>5.5E-2</v>
      </c>
      <c r="N14">
        <v>6.5979999999999999</v>
      </c>
      <c r="O14">
        <v>1E-3</v>
      </c>
    </row>
    <row r="15" spans="1:15" x14ac:dyDescent="0.25">
      <c r="A15">
        <f t="shared" si="0"/>
        <v>5</v>
      </c>
      <c r="B15">
        <f t="shared" si="0"/>
        <v>5.5E-2</v>
      </c>
      <c r="C15">
        <f t="shared" si="1"/>
        <v>2.5169999999999999</v>
      </c>
      <c r="D15">
        <f t="shared" si="5"/>
        <v>4.4999999999999998E-2</v>
      </c>
      <c r="E15">
        <f t="shared" si="2"/>
        <v>2.5169999999999999</v>
      </c>
      <c r="F15">
        <f t="shared" si="4"/>
        <v>6.5973998930994151</v>
      </c>
      <c r="G15" s="12">
        <f t="shared" si="3"/>
        <v>4.1056874999999997E-4</v>
      </c>
      <c r="I15">
        <f>MAX(F:F)</f>
        <v>131.94290217295264</v>
      </c>
      <c r="J15">
        <f>G139*100</f>
        <v>1.0784272499999998</v>
      </c>
      <c r="K15">
        <v>2.9169999999999998</v>
      </c>
      <c r="L15">
        <v>5.5</v>
      </c>
      <c r="M15">
        <v>6.5000000000000002E-2</v>
      </c>
      <c r="N15">
        <v>7.6479999999999997</v>
      </c>
      <c r="O15">
        <v>1E-3</v>
      </c>
    </row>
    <row r="16" spans="1:15" x14ac:dyDescent="0.25">
      <c r="A16">
        <f t="shared" si="0"/>
        <v>5.5</v>
      </c>
      <c r="B16">
        <f t="shared" si="0"/>
        <v>6.5000000000000002E-2</v>
      </c>
      <c r="C16">
        <f t="shared" si="1"/>
        <v>2.9169999999999998</v>
      </c>
      <c r="D16">
        <f t="shared" si="5"/>
        <v>5.5E-2</v>
      </c>
      <c r="E16">
        <f t="shared" si="2"/>
        <v>2.9169999999999998</v>
      </c>
      <c r="F16">
        <f t="shared" si="4"/>
        <v>7.6454178821465915</v>
      </c>
      <c r="G16" s="12">
        <f t="shared" si="3"/>
        <v>5.0180625000000002E-4</v>
      </c>
      <c r="K16">
        <v>3.32</v>
      </c>
      <c r="L16">
        <v>6</v>
      </c>
      <c r="M16">
        <v>7.3999999999999996E-2</v>
      </c>
      <c r="N16">
        <v>8.7050000000000001</v>
      </c>
      <c r="O16">
        <v>1E-3</v>
      </c>
    </row>
    <row r="17" spans="1:15" x14ac:dyDescent="0.25">
      <c r="A17">
        <f t="shared" si="0"/>
        <v>6</v>
      </c>
      <c r="B17">
        <f t="shared" si="0"/>
        <v>7.3999999999999996E-2</v>
      </c>
      <c r="C17">
        <f t="shared" si="1"/>
        <v>3.32</v>
      </c>
      <c r="D17">
        <f t="shared" si="5"/>
        <v>6.4000000000000001E-2</v>
      </c>
      <c r="E17">
        <f t="shared" si="2"/>
        <v>3.32</v>
      </c>
      <c r="F17">
        <f t="shared" si="4"/>
        <v>8.7012339317239071</v>
      </c>
      <c r="G17" s="12">
        <f t="shared" si="3"/>
        <v>5.8392000000000003E-4</v>
      </c>
      <c r="K17">
        <v>3.734</v>
      </c>
      <c r="L17">
        <v>6.5</v>
      </c>
      <c r="M17">
        <v>8.3000000000000004E-2</v>
      </c>
      <c r="N17">
        <v>9.7910000000000004</v>
      </c>
      <c r="O17">
        <v>1E-3</v>
      </c>
    </row>
    <row r="18" spans="1:15" x14ac:dyDescent="0.25">
      <c r="A18">
        <f t="shared" si="0"/>
        <v>6.5</v>
      </c>
      <c r="B18">
        <f t="shared" si="0"/>
        <v>8.3000000000000004E-2</v>
      </c>
      <c r="C18">
        <f t="shared" si="1"/>
        <v>3.734</v>
      </c>
      <c r="D18">
        <f t="shared" si="5"/>
        <v>7.3000000000000009E-2</v>
      </c>
      <c r="E18">
        <f t="shared" si="2"/>
        <v>3.734</v>
      </c>
      <c r="F18">
        <f t="shared" si="4"/>
        <v>9.7857766606430854</v>
      </c>
      <c r="G18" s="12">
        <f t="shared" si="3"/>
        <v>6.6603375000000005E-4</v>
      </c>
      <c r="K18">
        <v>4.1349999999999998</v>
      </c>
      <c r="L18">
        <v>7</v>
      </c>
      <c r="M18">
        <v>9.1999999999999998E-2</v>
      </c>
      <c r="N18">
        <v>10.842000000000001</v>
      </c>
      <c r="O18">
        <v>1E-3</v>
      </c>
    </row>
    <row r="19" spans="1:15" x14ac:dyDescent="0.25">
      <c r="A19">
        <f t="shared" si="0"/>
        <v>7</v>
      </c>
      <c r="B19">
        <f t="shared" si="0"/>
        <v>9.1999999999999998E-2</v>
      </c>
      <c r="C19">
        <f t="shared" si="1"/>
        <v>4.1349999999999998</v>
      </c>
      <c r="D19">
        <f t="shared" si="5"/>
        <v>8.2000000000000003E-2</v>
      </c>
      <c r="E19">
        <f t="shared" si="2"/>
        <v>4.1349999999999998</v>
      </c>
      <c r="F19">
        <f t="shared" si="4"/>
        <v>10.836149493683003</v>
      </c>
      <c r="G19" s="12">
        <f t="shared" si="3"/>
        <v>7.4814749999999996E-4</v>
      </c>
      <c r="K19">
        <v>4.532</v>
      </c>
      <c r="L19">
        <v>7.5</v>
      </c>
      <c r="M19">
        <v>0.10100000000000001</v>
      </c>
      <c r="N19">
        <v>11.881</v>
      </c>
      <c r="O19">
        <v>1E-3</v>
      </c>
    </row>
    <row r="20" spans="1:15" x14ac:dyDescent="0.25">
      <c r="A20">
        <f t="shared" si="0"/>
        <v>7.5</v>
      </c>
      <c r="B20">
        <f t="shared" si="0"/>
        <v>0.10100000000000001</v>
      </c>
      <c r="C20">
        <f t="shared" si="1"/>
        <v>4.532</v>
      </c>
      <c r="D20">
        <f t="shared" si="5"/>
        <v>9.1000000000000011E-2</v>
      </c>
      <c r="E20">
        <f t="shared" si="2"/>
        <v>4.532</v>
      </c>
      <c r="F20">
        <f t="shared" si="4"/>
        <v>11.875943587007253</v>
      </c>
      <c r="G20" s="12">
        <f t="shared" si="3"/>
        <v>8.3026125000000008E-4</v>
      </c>
      <c r="K20">
        <v>4.9400000000000004</v>
      </c>
      <c r="L20">
        <v>8</v>
      </c>
      <c r="M20">
        <v>0.11</v>
      </c>
      <c r="N20">
        <v>12.951000000000001</v>
      </c>
      <c r="O20">
        <v>1E-3</v>
      </c>
    </row>
    <row r="21" spans="1:15" x14ac:dyDescent="0.25">
      <c r="A21">
        <f t="shared" si="0"/>
        <v>8</v>
      </c>
      <c r="B21">
        <f t="shared" si="0"/>
        <v>0.11</v>
      </c>
      <c r="C21">
        <f t="shared" si="1"/>
        <v>4.9400000000000004</v>
      </c>
      <c r="D21">
        <f t="shared" si="5"/>
        <v>0.1</v>
      </c>
      <c r="E21">
        <f t="shared" si="2"/>
        <v>4.9400000000000004</v>
      </c>
      <c r="F21">
        <f t="shared" si="4"/>
        <v>12.9444674392828</v>
      </c>
      <c r="G21" s="12">
        <f t="shared" si="3"/>
        <v>9.123750000000001E-4</v>
      </c>
      <c r="K21">
        <v>5.351</v>
      </c>
      <c r="L21">
        <v>8.5</v>
      </c>
      <c r="M21">
        <v>0.12</v>
      </c>
      <c r="N21">
        <v>14.029</v>
      </c>
      <c r="O21">
        <v>1E-3</v>
      </c>
    </row>
    <row r="22" spans="1:15" x14ac:dyDescent="0.25">
      <c r="A22">
        <f t="shared" si="0"/>
        <v>8.5</v>
      </c>
      <c r="B22">
        <f t="shared" si="0"/>
        <v>0.12</v>
      </c>
      <c r="C22">
        <f t="shared" si="1"/>
        <v>5.351</v>
      </c>
      <c r="D22">
        <f t="shared" si="5"/>
        <v>0.11</v>
      </c>
      <c r="E22">
        <f t="shared" si="2"/>
        <v>5.351</v>
      </c>
      <c r="F22">
        <f t="shared" si="4"/>
        <v>14.020683309028763</v>
      </c>
      <c r="G22" s="12">
        <f t="shared" si="3"/>
        <v>1.0036125E-3</v>
      </c>
      <c r="K22">
        <v>5.7549999999999999</v>
      </c>
      <c r="L22">
        <v>9</v>
      </c>
      <c r="M22">
        <v>0.129</v>
      </c>
      <c r="N22">
        <v>15.09</v>
      </c>
      <c r="O22">
        <v>1E-3</v>
      </c>
    </row>
    <row r="23" spans="1:15" x14ac:dyDescent="0.25">
      <c r="A23">
        <f t="shared" si="0"/>
        <v>9</v>
      </c>
      <c r="B23">
        <f t="shared" si="0"/>
        <v>0.129</v>
      </c>
      <c r="C23">
        <f t="shared" si="1"/>
        <v>5.7549999999999999</v>
      </c>
      <c r="D23">
        <f t="shared" si="5"/>
        <v>0.11900000000000001</v>
      </c>
      <c r="E23">
        <f t="shared" si="2"/>
        <v>5.7549999999999999</v>
      </c>
      <c r="F23">
        <f t="shared" si="4"/>
        <v>15.078534214536104</v>
      </c>
      <c r="G23" s="12">
        <f t="shared" si="3"/>
        <v>1.0857262500000001E-3</v>
      </c>
      <c r="K23">
        <v>6.1580000000000004</v>
      </c>
      <c r="L23">
        <v>9.5</v>
      </c>
      <c r="M23">
        <v>0.13800000000000001</v>
      </c>
      <c r="N23">
        <v>16.146000000000001</v>
      </c>
      <c r="O23">
        <v>1E-3</v>
      </c>
    </row>
    <row r="24" spans="1:15" x14ac:dyDescent="0.25">
      <c r="A24">
        <f t="shared" si="0"/>
        <v>9.5</v>
      </c>
      <c r="B24">
        <f t="shared" si="0"/>
        <v>0.13800000000000001</v>
      </c>
      <c r="C24">
        <f t="shared" si="1"/>
        <v>6.1580000000000004</v>
      </c>
      <c r="D24">
        <f t="shared" si="5"/>
        <v>0.128</v>
      </c>
      <c r="E24">
        <f t="shared" si="2"/>
        <v>6.1580000000000004</v>
      </c>
      <c r="F24">
        <f t="shared" si="4"/>
        <v>16.133675380202547</v>
      </c>
      <c r="G24" s="12">
        <f t="shared" si="3"/>
        <v>1.1678400000000001E-3</v>
      </c>
      <c r="K24">
        <v>6.5510000000000002</v>
      </c>
      <c r="L24">
        <v>10</v>
      </c>
      <c r="M24">
        <v>0.14699999999999999</v>
      </c>
      <c r="N24">
        <v>17.177</v>
      </c>
      <c r="O24">
        <v>1E-3</v>
      </c>
    </row>
    <row r="25" spans="1:15" x14ac:dyDescent="0.25">
      <c r="A25">
        <f t="shared" si="0"/>
        <v>10</v>
      </c>
      <c r="B25">
        <f t="shared" si="0"/>
        <v>0.14699999999999999</v>
      </c>
      <c r="C25">
        <f t="shared" si="1"/>
        <v>6.5510000000000002</v>
      </c>
      <c r="D25">
        <f t="shared" si="5"/>
        <v>0.13699999999999998</v>
      </c>
      <c r="E25">
        <f t="shared" si="2"/>
        <v>6.5510000000000002</v>
      </c>
      <c r="F25">
        <f t="shared" si="4"/>
        <v>17.162530593354482</v>
      </c>
      <c r="G25" s="12">
        <f t="shared" si="3"/>
        <v>1.2499537499999997E-3</v>
      </c>
      <c r="K25">
        <v>6.9729999999999999</v>
      </c>
      <c r="L25">
        <v>10.5</v>
      </c>
      <c r="M25">
        <v>0.156</v>
      </c>
      <c r="N25">
        <v>18.280999999999999</v>
      </c>
      <c r="O25">
        <v>1E-3</v>
      </c>
    </row>
    <row r="26" spans="1:15" x14ac:dyDescent="0.25">
      <c r="A26">
        <f t="shared" si="0"/>
        <v>10.5</v>
      </c>
      <c r="B26">
        <f t="shared" si="0"/>
        <v>0.156</v>
      </c>
      <c r="C26">
        <f t="shared" si="1"/>
        <v>6.9729999999999999</v>
      </c>
      <c r="D26">
        <f t="shared" si="5"/>
        <v>0.14599999999999999</v>
      </c>
      <c r="E26">
        <f t="shared" si="2"/>
        <v>6.9729999999999999</v>
      </c>
      <c r="F26">
        <f t="shared" si="4"/>
        <v>18.267274227734951</v>
      </c>
      <c r="G26" s="12">
        <f t="shared" si="3"/>
        <v>1.3320674999999999E-3</v>
      </c>
      <c r="K26">
        <v>7.3949999999999996</v>
      </c>
      <c r="L26">
        <v>11</v>
      </c>
      <c r="M26">
        <v>0.16500000000000001</v>
      </c>
      <c r="N26">
        <v>19.388999999999999</v>
      </c>
      <c r="O26">
        <v>2E-3</v>
      </c>
    </row>
    <row r="27" spans="1:15" x14ac:dyDescent="0.25">
      <c r="A27">
        <f t="shared" si="0"/>
        <v>11</v>
      </c>
      <c r="B27">
        <f t="shared" si="0"/>
        <v>0.16500000000000001</v>
      </c>
      <c r="C27">
        <f t="shared" si="1"/>
        <v>7.3949999999999996</v>
      </c>
      <c r="D27">
        <f t="shared" si="5"/>
        <v>0.155</v>
      </c>
      <c r="E27">
        <f t="shared" si="2"/>
        <v>7.3949999999999996</v>
      </c>
      <c r="F27">
        <f t="shared" si="4"/>
        <v>19.371929640149368</v>
      </c>
      <c r="G27" s="12">
        <f t="shared" si="3"/>
        <v>1.4141812499999997E-3</v>
      </c>
      <c r="K27">
        <v>7.7889999999999997</v>
      </c>
      <c r="L27">
        <v>11.5</v>
      </c>
      <c r="M27">
        <v>0.17499999999999999</v>
      </c>
      <c r="N27">
        <v>20.420000000000002</v>
      </c>
      <c r="O27">
        <v>2E-3</v>
      </c>
    </row>
    <row r="28" spans="1:15" x14ac:dyDescent="0.25">
      <c r="A28">
        <f t="shared" si="0"/>
        <v>11.5</v>
      </c>
      <c r="B28">
        <f t="shared" si="0"/>
        <v>0.17499999999999999</v>
      </c>
      <c r="C28">
        <f t="shared" si="1"/>
        <v>7.7889999999999997</v>
      </c>
      <c r="D28">
        <f t="shared" si="5"/>
        <v>0.16499999999999998</v>
      </c>
      <c r="E28">
        <f t="shared" si="2"/>
        <v>7.7889999999999997</v>
      </c>
      <c r="F28">
        <f t="shared" si="4"/>
        <v>20.403054303614987</v>
      </c>
      <c r="G28" s="12">
        <f t="shared" si="3"/>
        <v>1.5054187499999997E-3</v>
      </c>
      <c r="K28">
        <v>8.2089999999999996</v>
      </c>
      <c r="L28">
        <v>12</v>
      </c>
      <c r="M28">
        <v>0.184</v>
      </c>
      <c r="N28">
        <v>21.523</v>
      </c>
      <c r="O28">
        <v>2E-3</v>
      </c>
    </row>
    <row r="29" spans="1:15" x14ac:dyDescent="0.25">
      <c r="A29">
        <f t="shared" si="0"/>
        <v>12</v>
      </c>
      <c r="B29">
        <f t="shared" si="0"/>
        <v>0.184</v>
      </c>
      <c r="C29">
        <f t="shared" si="1"/>
        <v>8.2089999999999996</v>
      </c>
      <c r="D29">
        <f t="shared" si="5"/>
        <v>0.17399999999999999</v>
      </c>
      <c r="E29">
        <f t="shared" si="2"/>
        <v>8.2089999999999996</v>
      </c>
      <c r="F29">
        <f t="shared" si="4"/>
        <v>21.502299880003459</v>
      </c>
      <c r="G29" s="12">
        <f t="shared" si="3"/>
        <v>1.5875324999999997E-3</v>
      </c>
      <c r="K29">
        <v>8.6329999999999991</v>
      </c>
      <c r="L29">
        <v>12.5</v>
      </c>
      <c r="M29">
        <v>0.193</v>
      </c>
      <c r="N29">
        <v>22.632999999999999</v>
      </c>
      <c r="O29">
        <v>2E-3</v>
      </c>
    </row>
    <row r="30" spans="1:15" x14ac:dyDescent="0.25">
      <c r="A30">
        <f t="shared" si="0"/>
        <v>12.5</v>
      </c>
      <c r="B30">
        <f t="shared" si="0"/>
        <v>0.193</v>
      </c>
      <c r="C30">
        <f t="shared" si="1"/>
        <v>8.6329999999999991</v>
      </c>
      <c r="D30">
        <f t="shared" si="5"/>
        <v>0.183</v>
      </c>
      <c r="E30">
        <f t="shared" si="2"/>
        <v>8.6329999999999991</v>
      </c>
      <c r="F30">
        <f t="shared" si="4"/>
        <v>22.611940815668074</v>
      </c>
      <c r="G30" s="12">
        <f t="shared" si="3"/>
        <v>1.6696462499999998E-3</v>
      </c>
      <c r="K30">
        <v>9.0489999999999995</v>
      </c>
      <c r="L30">
        <v>13</v>
      </c>
      <c r="M30">
        <v>0.20200000000000001</v>
      </c>
      <c r="N30">
        <v>23.725999999999999</v>
      </c>
      <c r="O30">
        <v>2E-3</v>
      </c>
    </row>
    <row r="31" spans="1:15" x14ac:dyDescent="0.25">
      <c r="A31">
        <f t="shared" si="0"/>
        <v>13</v>
      </c>
      <c r="B31">
        <f t="shared" si="0"/>
        <v>0.20200000000000001</v>
      </c>
      <c r="C31">
        <f t="shared" si="1"/>
        <v>9.0489999999999995</v>
      </c>
      <c r="D31">
        <f t="shared" si="5"/>
        <v>0.192</v>
      </c>
      <c r="E31">
        <f t="shared" si="2"/>
        <v>9.0489999999999995</v>
      </c>
      <c r="F31">
        <f t="shared" si="4"/>
        <v>23.700548179256021</v>
      </c>
      <c r="G31" s="12">
        <f t="shared" si="3"/>
        <v>1.75176E-3</v>
      </c>
      <c r="K31">
        <v>9.4600000000000009</v>
      </c>
      <c r="L31">
        <v>13.5</v>
      </c>
      <c r="M31">
        <v>0.21099999999999999</v>
      </c>
      <c r="N31">
        <v>24.802</v>
      </c>
      <c r="O31">
        <v>2E-3</v>
      </c>
    </row>
    <row r="32" spans="1:15" x14ac:dyDescent="0.25">
      <c r="A32">
        <f t="shared" si="0"/>
        <v>13.5</v>
      </c>
      <c r="B32">
        <f t="shared" si="0"/>
        <v>0.21099999999999999</v>
      </c>
      <c r="C32">
        <f t="shared" si="1"/>
        <v>9.4600000000000009</v>
      </c>
      <c r="D32">
        <f t="shared" si="5"/>
        <v>0.20099999999999998</v>
      </c>
      <c r="E32">
        <f t="shared" si="2"/>
        <v>9.4600000000000009</v>
      </c>
      <c r="F32">
        <f t="shared" si="4"/>
        <v>24.775983684050992</v>
      </c>
      <c r="G32" s="12">
        <f t="shared" si="3"/>
        <v>1.83387375E-3</v>
      </c>
      <c r="K32">
        <v>9.8469999999999995</v>
      </c>
      <c r="L32">
        <v>14</v>
      </c>
      <c r="M32">
        <v>0.22</v>
      </c>
      <c r="N32">
        <v>25.818000000000001</v>
      </c>
      <c r="O32">
        <v>2E-3</v>
      </c>
    </row>
    <row r="33" spans="1:15" x14ac:dyDescent="0.25">
      <c r="A33">
        <f t="shared" si="0"/>
        <v>14</v>
      </c>
      <c r="B33">
        <f t="shared" si="0"/>
        <v>0.22</v>
      </c>
      <c r="C33">
        <f t="shared" si="1"/>
        <v>9.8469999999999995</v>
      </c>
      <c r="D33">
        <f t="shared" si="5"/>
        <v>0.21</v>
      </c>
      <c r="E33">
        <f t="shared" si="2"/>
        <v>9.8469999999999995</v>
      </c>
      <c r="F33">
        <f t="shared" si="4"/>
        <v>25.78849147175319</v>
      </c>
      <c r="G33" s="12">
        <f t="shared" si="3"/>
        <v>1.9159874999999998E-3</v>
      </c>
      <c r="K33">
        <v>10.268000000000001</v>
      </c>
      <c r="L33">
        <v>14.5</v>
      </c>
      <c r="M33">
        <v>0.23</v>
      </c>
      <c r="N33">
        <v>26.92</v>
      </c>
      <c r="O33">
        <v>2E-3</v>
      </c>
    </row>
    <row r="34" spans="1:15" x14ac:dyDescent="0.25">
      <c r="A34">
        <f t="shared" si="0"/>
        <v>14.5</v>
      </c>
      <c r="B34">
        <f t="shared" si="0"/>
        <v>0.23</v>
      </c>
      <c r="C34">
        <f t="shared" si="1"/>
        <v>10.268000000000001</v>
      </c>
      <c r="D34">
        <f t="shared" si="5"/>
        <v>0.22</v>
      </c>
      <c r="E34">
        <f t="shared" si="2"/>
        <v>10.268000000000001</v>
      </c>
      <c r="F34">
        <f t="shared" si="4"/>
        <v>26.88985283480601</v>
      </c>
      <c r="G34" s="12">
        <f t="shared" si="3"/>
        <v>2.0072250000000001E-3</v>
      </c>
      <c r="K34">
        <v>10.683</v>
      </c>
      <c r="L34">
        <v>15</v>
      </c>
      <c r="M34">
        <v>0.23899999999999999</v>
      </c>
      <c r="N34">
        <v>28.01</v>
      </c>
      <c r="O34">
        <v>2E-3</v>
      </c>
    </row>
    <row r="35" spans="1:15" x14ac:dyDescent="0.25">
      <c r="A35">
        <f t="shared" si="0"/>
        <v>15</v>
      </c>
      <c r="B35">
        <f t="shared" si="0"/>
        <v>0.23899999999999999</v>
      </c>
      <c r="C35">
        <f t="shared" si="1"/>
        <v>10.683</v>
      </c>
      <c r="D35">
        <f t="shared" si="5"/>
        <v>0.22899999999999998</v>
      </c>
      <c r="E35">
        <f t="shared" si="2"/>
        <v>10.683</v>
      </c>
      <c r="F35">
        <f t="shared" si="4"/>
        <v>27.975546574854238</v>
      </c>
      <c r="G35" s="12">
        <f t="shared" si="3"/>
        <v>2.0893387499999997E-3</v>
      </c>
      <c r="K35">
        <v>11.115</v>
      </c>
      <c r="L35">
        <v>15.5</v>
      </c>
      <c r="M35">
        <v>0.248</v>
      </c>
      <c r="N35">
        <v>29.140999999999998</v>
      </c>
      <c r="O35">
        <v>2E-3</v>
      </c>
    </row>
    <row r="36" spans="1:15" x14ac:dyDescent="0.25">
      <c r="A36">
        <f t="shared" si="0"/>
        <v>15.5</v>
      </c>
      <c r="B36">
        <f t="shared" si="0"/>
        <v>0.248</v>
      </c>
      <c r="C36">
        <f t="shared" si="1"/>
        <v>11.115</v>
      </c>
      <c r="D36">
        <f t="shared" si="5"/>
        <v>0.23799999999999999</v>
      </c>
      <c r="E36">
        <f t="shared" si="2"/>
        <v>11.115</v>
      </c>
      <c r="F36">
        <f t="shared" si="4"/>
        <v>29.105687963383115</v>
      </c>
      <c r="G36" s="12">
        <f t="shared" si="3"/>
        <v>2.1714524999999997E-3</v>
      </c>
      <c r="K36">
        <v>11.518000000000001</v>
      </c>
      <c r="L36">
        <v>16</v>
      </c>
      <c r="M36">
        <v>0.25700000000000001</v>
      </c>
      <c r="N36">
        <v>30.199000000000002</v>
      </c>
      <c r="O36">
        <v>2E-3</v>
      </c>
    </row>
    <row r="37" spans="1:15" x14ac:dyDescent="0.25">
      <c r="A37">
        <f t="shared" si="0"/>
        <v>16</v>
      </c>
      <c r="B37">
        <f t="shared" si="0"/>
        <v>0.25700000000000001</v>
      </c>
      <c r="C37">
        <f t="shared" si="1"/>
        <v>11.518000000000001</v>
      </c>
      <c r="D37">
        <f t="shared" si="5"/>
        <v>0.247</v>
      </c>
      <c r="E37">
        <f t="shared" si="2"/>
        <v>11.518000000000001</v>
      </c>
      <c r="F37">
        <f t="shared" si="4"/>
        <v>30.159823091553651</v>
      </c>
      <c r="G37" s="12">
        <f t="shared" si="3"/>
        <v>2.2535662499999997E-3</v>
      </c>
      <c r="K37">
        <v>11.913</v>
      </c>
      <c r="L37">
        <v>16.5</v>
      </c>
      <c r="M37">
        <v>0.26600000000000001</v>
      </c>
      <c r="N37">
        <v>31.234999999999999</v>
      </c>
      <c r="O37">
        <v>2E-3</v>
      </c>
    </row>
    <row r="38" spans="1:15" x14ac:dyDescent="0.25">
      <c r="A38">
        <f t="shared" si="0"/>
        <v>16.5</v>
      </c>
      <c r="B38">
        <f t="shared" si="0"/>
        <v>0.26600000000000001</v>
      </c>
      <c r="C38">
        <f t="shared" si="1"/>
        <v>11.913</v>
      </c>
      <c r="D38">
        <f t="shared" si="5"/>
        <v>0.25600000000000001</v>
      </c>
      <c r="E38">
        <f t="shared" si="2"/>
        <v>11.913</v>
      </c>
      <c r="F38">
        <f t="shared" si="4"/>
        <v>31.192948949472296</v>
      </c>
      <c r="G38" s="12">
        <f t="shared" si="3"/>
        <v>2.3356800000000001E-3</v>
      </c>
      <c r="K38">
        <v>12.345000000000001</v>
      </c>
      <c r="L38">
        <v>17</v>
      </c>
      <c r="M38">
        <v>0.27500000000000002</v>
      </c>
      <c r="N38">
        <v>32.366</v>
      </c>
      <c r="O38">
        <v>3.0000000000000001E-3</v>
      </c>
    </row>
    <row r="39" spans="1:15" x14ac:dyDescent="0.25">
      <c r="A39">
        <f t="shared" si="0"/>
        <v>17</v>
      </c>
      <c r="B39">
        <f t="shared" si="0"/>
        <v>0.27500000000000002</v>
      </c>
      <c r="C39">
        <f t="shared" si="1"/>
        <v>12.345000000000001</v>
      </c>
      <c r="D39">
        <f t="shared" si="5"/>
        <v>0.26500000000000001</v>
      </c>
      <c r="E39">
        <f t="shared" si="2"/>
        <v>12.345000000000001</v>
      </c>
      <c r="F39">
        <f t="shared" si="4"/>
        <v>32.322893227069692</v>
      </c>
      <c r="G39" s="12">
        <f t="shared" si="3"/>
        <v>2.4177937499999997E-3</v>
      </c>
      <c r="K39">
        <v>12.754</v>
      </c>
      <c r="L39">
        <v>17.5</v>
      </c>
      <c r="M39">
        <v>0.28499999999999998</v>
      </c>
      <c r="N39">
        <v>33.438000000000002</v>
      </c>
      <c r="O39">
        <v>3.0000000000000001E-3</v>
      </c>
    </row>
    <row r="40" spans="1:15" x14ac:dyDescent="0.25">
      <c r="A40">
        <f t="shared" si="0"/>
        <v>17.5</v>
      </c>
      <c r="B40">
        <f t="shared" si="0"/>
        <v>0.28499999999999998</v>
      </c>
      <c r="C40">
        <f t="shared" si="1"/>
        <v>12.754</v>
      </c>
      <c r="D40">
        <f t="shared" si="5"/>
        <v>0.27499999999999997</v>
      </c>
      <c r="E40">
        <f t="shared" si="2"/>
        <v>12.754</v>
      </c>
      <c r="F40">
        <f t="shared" si="4"/>
        <v>33.392420473252528</v>
      </c>
      <c r="G40" s="12">
        <f t="shared" si="3"/>
        <v>2.5090312499999995E-3</v>
      </c>
      <c r="K40">
        <v>13.163</v>
      </c>
      <c r="L40">
        <v>18</v>
      </c>
      <c r="M40">
        <v>0.29399999999999998</v>
      </c>
      <c r="N40">
        <v>34.511000000000003</v>
      </c>
      <c r="O40">
        <v>3.0000000000000001E-3</v>
      </c>
    </row>
    <row r="41" spans="1:15" x14ac:dyDescent="0.25">
      <c r="A41">
        <f t="shared" si="0"/>
        <v>18</v>
      </c>
      <c r="B41">
        <f t="shared" si="0"/>
        <v>0.29399999999999998</v>
      </c>
      <c r="C41">
        <f t="shared" si="1"/>
        <v>13.163</v>
      </c>
      <c r="D41">
        <f t="shared" si="5"/>
        <v>0.28399999999999997</v>
      </c>
      <c r="E41">
        <f t="shared" si="2"/>
        <v>13.163</v>
      </c>
      <c r="F41">
        <f t="shared" si="4"/>
        <v>34.462022859351244</v>
      </c>
      <c r="G41" s="12">
        <f t="shared" si="3"/>
        <v>2.5911449999999991E-3</v>
      </c>
      <c r="K41">
        <v>13.555</v>
      </c>
      <c r="L41">
        <v>18.5</v>
      </c>
      <c r="M41">
        <v>0.30299999999999999</v>
      </c>
      <c r="N41">
        <v>35.539000000000001</v>
      </c>
      <c r="O41">
        <v>3.0000000000000001E-3</v>
      </c>
    </row>
    <row r="42" spans="1:15" x14ac:dyDescent="0.25">
      <c r="A42">
        <f t="shared" si="0"/>
        <v>18.5</v>
      </c>
      <c r="B42">
        <f t="shared" si="0"/>
        <v>0.30299999999999999</v>
      </c>
      <c r="C42">
        <f t="shared" si="1"/>
        <v>13.555</v>
      </c>
      <c r="D42">
        <f t="shared" si="5"/>
        <v>0.29299999999999998</v>
      </c>
      <c r="E42">
        <f t="shared" si="2"/>
        <v>13.555</v>
      </c>
      <c r="F42">
        <f t="shared" si="4"/>
        <v>35.487063827489472</v>
      </c>
      <c r="G42" s="12">
        <f t="shared" si="3"/>
        <v>2.67325875E-3</v>
      </c>
      <c r="K42">
        <v>13.991</v>
      </c>
      <c r="L42">
        <v>19</v>
      </c>
      <c r="M42">
        <v>0.312</v>
      </c>
      <c r="N42">
        <v>36.682000000000002</v>
      </c>
      <c r="O42">
        <v>3.0000000000000001E-3</v>
      </c>
    </row>
    <row r="43" spans="1:15" x14ac:dyDescent="0.25">
      <c r="A43">
        <f t="shared" si="0"/>
        <v>19</v>
      </c>
      <c r="B43">
        <f t="shared" si="0"/>
        <v>0.312</v>
      </c>
      <c r="C43">
        <f t="shared" si="1"/>
        <v>13.991</v>
      </c>
      <c r="D43">
        <f t="shared" si="5"/>
        <v>0.30199999999999999</v>
      </c>
      <c r="E43">
        <f t="shared" si="2"/>
        <v>13.991</v>
      </c>
      <c r="F43">
        <f t="shared" si="4"/>
        <v>36.627242755465694</v>
      </c>
      <c r="G43" s="12">
        <f t="shared" si="3"/>
        <v>2.7553724999999996E-3</v>
      </c>
      <c r="K43">
        <v>14.395</v>
      </c>
      <c r="L43">
        <v>19.5</v>
      </c>
      <c r="M43">
        <v>0.32100000000000001</v>
      </c>
      <c r="N43">
        <v>37.741</v>
      </c>
      <c r="O43">
        <v>3.0000000000000001E-3</v>
      </c>
    </row>
    <row r="44" spans="1:15" x14ac:dyDescent="0.25">
      <c r="A44">
        <f t="shared" si="0"/>
        <v>19.5</v>
      </c>
      <c r="B44">
        <f t="shared" si="0"/>
        <v>0.32100000000000001</v>
      </c>
      <c r="C44">
        <f t="shared" si="1"/>
        <v>14.395</v>
      </c>
      <c r="D44">
        <f t="shared" si="5"/>
        <v>0.311</v>
      </c>
      <c r="E44">
        <f t="shared" si="2"/>
        <v>14.395</v>
      </c>
      <c r="F44">
        <f t="shared" si="4"/>
        <v>37.683595009151126</v>
      </c>
      <c r="G44" s="12">
        <f t="shared" si="3"/>
        <v>2.8374862499999996E-3</v>
      </c>
      <c r="K44">
        <v>14.804</v>
      </c>
      <c r="L44">
        <v>20</v>
      </c>
      <c r="M44">
        <v>0.33</v>
      </c>
      <c r="N44">
        <v>38.814</v>
      </c>
      <c r="O44">
        <v>3.0000000000000001E-3</v>
      </c>
    </row>
    <row r="45" spans="1:15" x14ac:dyDescent="0.25">
      <c r="A45">
        <f t="shared" si="0"/>
        <v>20</v>
      </c>
      <c r="B45">
        <f t="shared" si="0"/>
        <v>0.33</v>
      </c>
      <c r="C45">
        <f t="shared" si="1"/>
        <v>14.804</v>
      </c>
      <c r="D45">
        <f t="shared" si="5"/>
        <v>0.32</v>
      </c>
      <c r="E45">
        <f t="shared" si="2"/>
        <v>14.804</v>
      </c>
      <c r="F45">
        <f t="shared" si="4"/>
        <v>38.752987381247699</v>
      </c>
      <c r="G45" s="12">
        <f t="shared" si="3"/>
        <v>2.9195999999999996E-3</v>
      </c>
      <c r="K45">
        <v>15.231999999999999</v>
      </c>
      <c r="L45">
        <v>20.5</v>
      </c>
      <c r="M45">
        <v>0.34</v>
      </c>
      <c r="N45">
        <v>39.936</v>
      </c>
      <c r="O45">
        <v>3.0000000000000001E-3</v>
      </c>
    </row>
    <row r="46" spans="1:15" x14ac:dyDescent="0.25">
      <c r="A46">
        <f t="shared" si="0"/>
        <v>20.5</v>
      </c>
      <c r="B46">
        <f t="shared" si="0"/>
        <v>0.34</v>
      </c>
      <c r="C46">
        <f t="shared" si="1"/>
        <v>15.231999999999999</v>
      </c>
      <c r="D46">
        <f t="shared" si="5"/>
        <v>0.33</v>
      </c>
      <c r="E46">
        <f t="shared" si="2"/>
        <v>15.231999999999999</v>
      </c>
      <c r="F46">
        <f t="shared" si="4"/>
        <v>39.871923413637852</v>
      </c>
      <c r="G46" s="12">
        <f t="shared" si="3"/>
        <v>3.0108374999999999E-3</v>
      </c>
      <c r="K46">
        <v>15.632</v>
      </c>
      <c r="L46">
        <v>21</v>
      </c>
      <c r="M46">
        <v>0.34899999999999998</v>
      </c>
      <c r="N46">
        <v>40.984000000000002</v>
      </c>
      <c r="O46">
        <v>3.0000000000000001E-3</v>
      </c>
    </row>
    <row r="47" spans="1:15" x14ac:dyDescent="0.25">
      <c r="A47">
        <f t="shared" si="0"/>
        <v>21</v>
      </c>
      <c r="B47">
        <f t="shared" si="0"/>
        <v>0.34899999999999998</v>
      </c>
      <c r="C47">
        <f t="shared" si="1"/>
        <v>15.632</v>
      </c>
      <c r="D47">
        <f t="shared" si="5"/>
        <v>0.33899999999999997</v>
      </c>
      <c r="E47">
        <f t="shared" si="2"/>
        <v>15.632</v>
      </c>
      <c r="F47">
        <f t="shared" si="4"/>
        <v>40.917662010491725</v>
      </c>
      <c r="G47" s="12">
        <f t="shared" si="3"/>
        <v>3.0929512499999995E-3</v>
      </c>
      <c r="K47">
        <v>16.052</v>
      </c>
      <c r="L47">
        <v>21.5</v>
      </c>
      <c r="M47">
        <v>0.35799999999999998</v>
      </c>
      <c r="N47">
        <v>42.085000000000001</v>
      </c>
      <c r="O47">
        <v>3.0000000000000001E-3</v>
      </c>
    </row>
    <row r="48" spans="1:15" x14ac:dyDescent="0.25">
      <c r="A48">
        <f t="shared" si="0"/>
        <v>21.5</v>
      </c>
      <c r="B48">
        <f t="shared" si="0"/>
        <v>0.35799999999999998</v>
      </c>
      <c r="C48">
        <f t="shared" si="1"/>
        <v>16.052</v>
      </c>
      <c r="D48">
        <f t="shared" si="5"/>
        <v>0.34799999999999998</v>
      </c>
      <c r="E48">
        <f t="shared" si="2"/>
        <v>16.052</v>
      </c>
      <c r="F48">
        <f t="shared" si="4"/>
        <v>42.015708179482125</v>
      </c>
      <c r="G48" s="12">
        <f t="shared" si="3"/>
        <v>3.1750649999999995E-3</v>
      </c>
      <c r="K48">
        <v>16.463999999999999</v>
      </c>
      <c r="L48">
        <v>22</v>
      </c>
      <c r="M48">
        <v>0.36699999999999999</v>
      </c>
      <c r="N48">
        <v>43.165999999999997</v>
      </c>
      <c r="O48">
        <v>3.0000000000000001E-3</v>
      </c>
    </row>
    <row r="49" spans="1:15" x14ac:dyDescent="0.25">
      <c r="A49">
        <f t="shared" si="0"/>
        <v>22</v>
      </c>
      <c r="B49">
        <f t="shared" si="0"/>
        <v>0.36699999999999999</v>
      </c>
      <c r="C49">
        <f t="shared" si="1"/>
        <v>16.463999999999999</v>
      </c>
      <c r="D49">
        <f t="shared" si="5"/>
        <v>0.35699999999999998</v>
      </c>
      <c r="E49">
        <f t="shared" si="2"/>
        <v>16.463999999999999</v>
      </c>
      <c r="F49">
        <f t="shared" si="4"/>
        <v>43.092771936274502</v>
      </c>
      <c r="G49" s="12">
        <f t="shared" si="3"/>
        <v>3.2571787499999999E-3</v>
      </c>
      <c r="K49">
        <v>16.882999999999999</v>
      </c>
      <c r="L49">
        <v>22.5</v>
      </c>
      <c r="M49">
        <v>0.376</v>
      </c>
      <c r="N49">
        <v>44.265000000000001</v>
      </c>
      <c r="O49">
        <v>3.0000000000000001E-3</v>
      </c>
    </row>
    <row r="50" spans="1:15" x14ac:dyDescent="0.25">
      <c r="A50">
        <f t="shared" si="0"/>
        <v>22.5</v>
      </c>
      <c r="B50">
        <f t="shared" si="0"/>
        <v>0.376</v>
      </c>
      <c r="C50">
        <f t="shared" si="1"/>
        <v>16.882999999999999</v>
      </c>
      <c r="D50">
        <f t="shared" si="5"/>
        <v>0.36599999999999999</v>
      </c>
      <c r="E50">
        <f t="shared" si="2"/>
        <v>16.882999999999999</v>
      </c>
      <c r="F50">
        <f t="shared" si="4"/>
        <v>44.188116911075454</v>
      </c>
      <c r="G50" s="12">
        <f t="shared" si="3"/>
        <v>3.3392924999999995E-3</v>
      </c>
      <c r="K50">
        <v>17.292999999999999</v>
      </c>
      <c r="L50">
        <v>23</v>
      </c>
      <c r="M50">
        <v>0.38500000000000001</v>
      </c>
      <c r="N50">
        <v>45.34</v>
      </c>
      <c r="O50">
        <v>4.0000000000000001E-3</v>
      </c>
    </row>
    <row r="51" spans="1:15" x14ac:dyDescent="0.25">
      <c r="A51">
        <f t="shared" si="0"/>
        <v>23</v>
      </c>
      <c r="B51">
        <f t="shared" si="0"/>
        <v>0.38500000000000001</v>
      </c>
      <c r="C51">
        <f t="shared" si="1"/>
        <v>17.292999999999999</v>
      </c>
      <c r="D51">
        <f t="shared" si="5"/>
        <v>0.375</v>
      </c>
      <c r="E51">
        <f t="shared" si="2"/>
        <v>17.292999999999999</v>
      </c>
      <c r="F51">
        <f t="shared" si="4"/>
        <v>45.259867654350764</v>
      </c>
      <c r="G51" s="12">
        <f t="shared" si="3"/>
        <v>3.42140625E-3</v>
      </c>
      <c r="K51">
        <v>17.710999999999999</v>
      </c>
      <c r="L51">
        <v>23.5</v>
      </c>
      <c r="M51">
        <v>0.39500000000000002</v>
      </c>
      <c r="N51">
        <v>46.436</v>
      </c>
      <c r="O51">
        <v>4.0000000000000001E-3</v>
      </c>
    </row>
    <row r="52" spans="1:15" x14ac:dyDescent="0.25">
      <c r="A52">
        <f t="shared" si="0"/>
        <v>23.5</v>
      </c>
      <c r="B52">
        <f t="shared" si="0"/>
        <v>0.39500000000000002</v>
      </c>
      <c r="C52">
        <f t="shared" si="1"/>
        <v>17.710999999999999</v>
      </c>
      <c r="D52">
        <f t="shared" si="5"/>
        <v>0.38500000000000001</v>
      </c>
      <c r="E52">
        <f t="shared" si="2"/>
        <v>17.710999999999999</v>
      </c>
      <c r="F52">
        <f t="shared" si="4"/>
        <v>46.352371414340531</v>
      </c>
      <c r="G52" s="12">
        <f t="shared" si="3"/>
        <v>3.5126437499999998E-3</v>
      </c>
      <c r="K52">
        <v>18.122</v>
      </c>
      <c r="L52">
        <v>24</v>
      </c>
      <c r="M52">
        <v>0.40400000000000003</v>
      </c>
      <c r="N52">
        <v>47.512999999999998</v>
      </c>
      <c r="O52">
        <v>4.0000000000000001E-3</v>
      </c>
    </row>
    <row r="53" spans="1:15" x14ac:dyDescent="0.25">
      <c r="A53">
        <f t="shared" si="0"/>
        <v>24</v>
      </c>
      <c r="B53">
        <f t="shared" si="0"/>
        <v>0.40400000000000003</v>
      </c>
      <c r="C53">
        <f t="shared" si="1"/>
        <v>18.122</v>
      </c>
      <c r="D53">
        <f t="shared" si="5"/>
        <v>0.39400000000000002</v>
      </c>
      <c r="E53">
        <f t="shared" si="2"/>
        <v>18.122</v>
      </c>
      <c r="F53">
        <f t="shared" si="4"/>
        <v>47.426668907957151</v>
      </c>
      <c r="G53" s="12">
        <f t="shared" si="3"/>
        <v>3.5947574999999998E-3</v>
      </c>
      <c r="K53">
        <v>18.547000000000001</v>
      </c>
      <c r="L53">
        <v>24.5</v>
      </c>
      <c r="M53">
        <v>0.41299999999999998</v>
      </c>
      <c r="N53">
        <v>48.627000000000002</v>
      </c>
      <c r="O53">
        <v>4.0000000000000001E-3</v>
      </c>
    </row>
    <row r="54" spans="1:15" x14ac:dyDescent="0.25">
      <c r="A54">
        <f t="shared" si="0"/>
        <v>24.5</v>
      </c>
      <c r="B54">
        <f t="shared" si="0"/>
        <v>0.41299999999999998</v>
      </c>
      <c r="C54">
        <f t="shared" si="1"/>
        <v>18.547000000000001</v>
      </c>
      <c r="D54">
        <f t="shared" si="5"/>
        <v>0.40299999999999997</v>
      </c>
      <c r="E54">
        <f t="shared" si="2"/>
        <v>18.547000000000001</v>
      </c>
      <c r="F54">
        <f t="shared" si="4"/>
        <v>48.537572659231657</v>
      </c>
      <c r="G54" s="12">
        <f t="shared" si="3"/>
        <v>3.6768712499999994E-3</v>
      </c>
      <c r="K54">
        <v>18.960999999999999</v>
      </c>
      <c r="L54">
        <v>25</v>
      </c>
      <c r="M54">
        <v>0.42199999999999999</v>
      </c>
      <c r="N54">
        <v>49.712000000000003</v>
      </c>
      <c r="O54">
        <v>4.0000000000000001E-3</v>
      </c>
    </row>
    <row r="55" spans="1:15" s="3" customFormat="1" x14ac:dyDescent="0.25">
      <c r="A55">
        <f t="shared" si="0"/>
        <v>25</v>
      </c>
      <c r="B55">
        <f t="shared" si="0"/>
        <v>0.42199999999999999</v>
      </c>
      <c r="C55">
        <f t="shared" si="1"/>
        <v>18.960999999999999</v>
      </c>
      <c r="D55">
        <f t="shared" si="5"/>
        <v>0.41199999999999998</v>
      </c>
      <c r="E55" s="3">
        <f t="shared" si="2"/>
        <v>18.960999999999999</v>
      </c>
      <c r="F55" s="3">
        <f t="shared" si="4"/>
        <v>49.619658318803204</v>
      </c>
      <c r="G55" s="13">
        <f t="shared" si="3"/>
        <v>3.7589849999999998E-3</v>
      </c>
      <c r="K55" s="3">
        <v>19.391999999999999</v>
      </c>
      <c r="L55" s="3">
        <v>25.5</v>
      </c>
      <c r="M55" s="3">
        <v>0.43099999999999999</v>
      </c>
      <c r="N55" s="3">
        <v>50.843000000000004</v>
      </c>
      <c r="O55" s="3">
        <v>4.0000000000000001E-3</v>
      </c>
    </row>
    <row r="56" spans="1:15" x14ac:dyDescent="0.25">
      <c r="A56">
        <f t="shared" si="0"/>
        <v>25.5</v>
      </c>
      <c r="B56">
        <f t="shared" si="0"/>
        <v>0.43099999999999999</v>
      </c>
      <c r="C56">
        <f t="shared" si="1"/>
        <v>19.391999999999999</v>
      </c>
      <c r="D56">
        <f t="shared" si="5"/>
        <v>0.42099999999999999</v>
      </c>
      <c r="E56">
        <f t="shared" si="2"/>
        <v>19.391999999999999</v>
      </c>
      <c r="F56">
        <f t="shared" si="4"/>
        <v>50.746202378278731</v>
      </c>
      <c r="G56" s="12">
        <f t="shared" si="3"/>
        <v>3.8410987499999994E-3</v>
      </c>
      <c r="K56">
        <v>19.783000000000001</v>
      </c>
      <c r="L56">
        <v>26</v>
      </c>
      <c r="M56">
        <v>0.44</v>
      </c>
      <c r="N56">
        <v>51.868000000000002</v>
      </c>
      <c r="O56">
        <v>4.0000000000000001E-3</v>
      </c>
    </row>
    <row r="57" spans="1:15" x14ac:dyDescent="0.25">
      <c r="A57">
        <f t="shared" si="0"/>
        <v>26</v>
      </c>
      <c r="B57">
        <f t="shared" si="0"/>
        <v>0.44</v>
      </c>
      <c r="C57">
        <f t="shared" si="1"/>
        <v>19.783000000000001</v>
      </c>
      <c r="D57">
        <f t="shared" si="5"/>
        <v>0.43</v>
      </c>
      <c r="E57">
        <f t="shared" si="2"/>
        <v>19.783000000000001</v>
      </c>
      <c r="F57">
        <f t="shared" si="4"/>
        <v>51.768046048666584</v>
      </c>
      <c r="G57" s="12">
        <f t="shared" si="3"/>
        <v>3.9232125000000003E-3</v>
      </c>
      <c r="K57">
        <v>20.213999999999999</v>
      </c>
      <c r="L57">
        <v>26.5</v>
      </c>
      <c r="M57">
        <v>0.45</v>
      </c>
      <c r="N57">
        <v>52.999000000000002</v>
      </c>
      <c r="O57">
        <v>4.0000000000000001E-3</v>
      </c>
    </row>
    <row r="58" spans="1:15" x14ac:dyDescent="0.25">
      <c r="A58">
        <f t="shared" si="0"/>
        <v>26.5</v>
      </c>
      <c r="B58">
        <f t="shared" si="0"/>
        <v>0.45</v>
      </c>
      <c r="C58">
        <f t="shared" si="1"/>
        <v>20.213999999999999</v>
      </c>
      <c r="D58">
        <f t="shared" si="5"/>
        <v>0.44</v>
      </c>
      <c r="E58">
        <f t="shared" si="2"/>
        <v>20.213999999999999</v>
      </c>
      <c r="F58">
        <f t="shared" si="4"/>
        <v>52.894389951491668</v>
      </c>
      <c r="G58" s="12">
        <f t="shared" si="3"/>
        <v>4.0144500000000001E-3</v>
      </c>
      <c r="K58">
        <v>20.62</v>
      </c>
      <c r="L58">
        <v>27</v>
      </c>
      <c r="M58">
        <v>0.45900000000000002</v>
      </c>
      <c r="N58">
        <v>54.061</v>
      </c>
      <c r="O58">
        <v>4.0000000000000001E-3</v>
      </c>
    </row>
    <row r="59" spans="1:15" x14ac:dyDescent="0.25">
      <c r="A59">
        <f t="shared" si="0"/>
        <v>27</v>
      </c>
      <c r="B59">
        <f t="shared" si="0"/>
        <v>0.45900000000000002</v>
      </c>
      <c r="C59">
        <f t="shared" si="1"/>
        <v>20.62</v>
      </c>
      <c r="D59">
        <f t="shared" si="5"/>
        <v>0.44900000000000001</v>
      </c>
      <c r="E59">
        <f t="shared" si="2"/>
        <v>20.62</v>
      </c>
      <c r="F59">
        <f t="shared" si="4"/>
        <v>53.955441078284338</v>
      </c>
      <c r="G59" s="12">
        <f t="shared" si="3"/>
        <v>4.0965637499999997E-3</v>
      </c>
      <c r="K59">
        <v>21.05</v>
      </c>
      <c r="L59">
        <v>27.5</v>
      </c>
      <c r="M59">
        <v>0.46800000000000003</v>
      </c>
      <c r="N59">
        <v>55.189</v>
      </c>
      <c r="O59">
        <v>4.0000000000000001E-3</v>
      </c>
    </row>
    <row r="60" spans="1:15" x14ac:dyDescent="0.25">
      <c r="A60">
        <f t="shared" si="0"/>
        <v>27.5</v>
      </c>
      <c r="B60">
        <f t="shared" si="0"/>
        <v>0.46800000000000003</v>
      </c>
      <c r="C60">
        <f t="shared" si="1"/>
        <v>21.05</v>
      </c>
      <c r="D60">
        <f t="shared" si="5"/>
        <v>0.45800000000000002</v>
      </c>
      <c r="E60">
        <f t="shared" si="2"/>
        <v>21.05</v>
      </c>
      <c r="F60">
        <f t="shared" si="4"/>
        <v>55.079271246487423</v>
      </c>
      <c r="G60" s="12">
        <f t="shared" si="3"/>
        <v>4.1786775000000002E-3</v>
      </c>
      <c r="K60">
        <v>21.452000000000002</v>
      </c>
      <c r="L60">
        <v>28</v>
      </c>
      <c r="M60">
        <v>0.47699999999999998</v>
      </c>
      <c r="N60">
        <v>56.243000000000002</v>
      </c>
      <c r="O60">
        <v>4.0000000000000001E-3</v>
      </c>
    </row>
    <row r="61" spans="1:15" x14ac:dyDescent="0.25">
      <c r="A61">
        <f t="shared" si="0"/>
        <v>28</v>
      </c>
      <c r="B61">
        <f t="shared" si="0"/>
        <v>0.47699999999999998</v>
      </c>
      <c r="C61">
        <f t="shared" si="1"/>
        <v>21.452000000000002</v>
      </c>
      <c r="D61">
        <f t="shared" si="5"/>
        <v>0.46699999999999997</v>
      </c>
      <c r="E61">
        <f t="shared" si="2"/>
        <v>21.452000000000002</v>
      </c>
      <c r="F61">
        <f t="shared" si="4"/>
        <v>56.129818354750498</v>
      </c>
      <c r="G61" s="12">
        <f t="shared" si="3"/>
        <v>4.2607912499999989E-3</v>
      </c>
      <c r="K61">
        <v>21.855</v>
      </c>
      <c r="L61">
        <v>28.5</v>
      </c>
      <c r="M61">
        <v>0.48599999999999999</v>
      </c>
      <c r="N61">
        <v>57.3</v>
      </c>
      <c r="O61">
        <v>4.0000000000000001E-3</v>
      </c>
    </row>
    <row r="62" spans="1:15" x14ac:dyDescent="0.25">
      <c r="A62">
        <f t="shared" si="0"/>
        <v>28.5</v>
      </c>
      <c r="B62">
        <f t="shared" si="0"/>
        <v>0.48599999999999999</v>
      </c>
      <c r="C62">
        <f t="shared" si="1"/>
        <v>21.855</v>
      </c>
      <c r="D62">
        <f t="shared" si="5"/>
        <v>0.47599999999999998</v>
      </c>
      <c r="E62">
        <f t="shared" si="2"/>
        <v>21.855</v>
      </c>
      <c r="F62">
        <f t="shared" si="4"/>
        <v>57.182967154986471</v>
      </c>
      <c r="G62" s="12">
        <f t="shared" si="3"/>
        <v>4.3429049999999993E-3</v>
      </c>
      <c r="K62">
        <v>22.259</v>
      </c>
      <c r="L62">
        <v>29</v>
      </c>
      <c r="M62">
        <v>0.495</v>
      </c>
      <c r="N62">
        <v>58.359000000000002</v>
      </c>
      <c r="O62">
        <v>5.0000000000000001E-3</v>
      </c>
    </row>
    <row r="63" spans="1:15" x14ac:dyDescent="0.25">
      <c r="A63">
        <f t="shared" si="0"/>
        <v>29</v>
      </c>
      <c r="B63">
        <f t="shared" si="0"/>
        <v>0.495</v>
      </c>
      <c r="C63">
        <f t="shared" si="1"/>
        <v>22.259</v>
      </c>
      <c r="D63">
        <f t="shared" si="5"/>
        <v>0.48499999999999999</v>
      </c>
      <c r="E63">
        <f t="shared" si="2"/>
        <v>22.259</v>
      </c>
      <c r="F63">
        <f t="shared" si="4"/>
        <v>58.238719392599371</v>
      </c>
      <c r="G63" s="12">
        <f t="shared" si="3"/>
        <v>4.4250187499999998E-3</v>
      </c>
      <c r="K63">
        <v>22.672999999999998</v>
      </c>
      <c r="L63">
        <v>29.5</v>
      </c>
      <c r="M63">
        <v>0.505</v>
      </c>
      <c r="N63">
        <v>59.445</v>
      </c>
      <c r="O63">
        <v>5.0000000000000001E-3</v>
      </c>
    </row>
    <row r="64" spans="1:15" x14ac:dyDescent="0.25">
      <c r="A64">
        <f t="shared" si="0"/>
        <v>29.5</v>
      </c>
      <c r="B64">
        <f t="shared" si="0"/>
        <v>0.505</v>
      </c>
      <c r="C64">
        <f t="shared" si="1"/>
        <v>22.672999999999998</v>
      </c>
      <c r="D64">
        <f t="shared" si="5"/>
        <v>0.495</v>
      </c>
      <c r="E64">
        <f t="shared" si="2"/>
        <v>22.672999999999998</v>
      </c>
      <c r="F64">
        <f t="shared" si="4"/>
        <v>59.320482913178587</v>
      </c>
      <c r="G64" s="12">
        <f t="shared" si="3"/>
        <v>4.5162562499999996E-3</v>
      </c>
      <c r="K64">
        <v>23.082999999999998</v>
      </c>
      <c r="L64">
        <v>30</v>
      </c>
      <c r="M64">
        <v>0.51400000000000001</v>
      </c>
      <c r="N64">
        <v>60.52</v>
      </c>
      <c r="O64">
        <v>5.0000000000000001E-3</v>
      </c>
    </row>
    <row r="65" spans="1:15" x14ac:dyDescent="0.25">
      <c r="A65">
        <f t="shared" si="0"/>
        <v>30</v>
      </c>
      <c r="B65">
        <f t="shared" si="0"/>
        <v>0.51400000000000001</v>
      </c>
      <c r="C65">
        <f t="shared" si="1"/>
        <v>23.082999999999998</v>
      </c>
      <c r="D65">
        <f t="shared" si="5"/>
        <v>0.504</v>
      </c>
      <c r="E65">
        <f t="shared" si="2"/>
        <v>23.082999999999998</v>
      </c>
      <c r="F65">
        <f t="shared" si="4"/>
        <v>60.391913535700162</v>
      </c>
      <c r="G65" s="12">
        <f t="shared" si="3"/>
        <v>4.5983700000000001E-3</v>
      </c>
      <c r="K65">
        <v>23.515000000000001</v>
      </c>
      <c r="L65">
        <v>30.5</v>
      </c>
      <c r="M65">
        <v>0.52300000000000002</v>
      </c>
      <c r="N65">
        <v>61.652000000000001</v>
      </c>
      <c r="O65">
        <v>5.0000000000000001E-3</v>
      </c>
    </row>
    <row r="66" spans="1:15" x14ac:dyDescent="0.25">
      <c r="A66">
        <f t="shared" si="0"/>
        <v>30.5</v>
      </c>
      <c r="B66">
        <f t="shared" si="0"/>
        <v>0.52300000000000002</v>
      </c>
      <c r="C66">
        <f t="shared" si="1"/>
        <v>23.515000000000001</v>
      </c>
      <c r="D66">
        <f t="shared" si="5"/>
        <v>0.51300000000000001</v>
      </c>
      <c r="E66">
        <f t="shared" si="2"/>
        <v>23.515000000000001</v>
      </c>
      <c r="F66">
        <f t="shared" si="4"/>
        <v>61.52089366202749</v>
      </c>
      <c r="G66" s="12">
        <f t="shared" si="3"/>
        <v>4.6804837500000005E-3</v>
      </c>
      <c r="K66">
        <v>23.907</v>
      </c>
      <c r="L66">
        <v>31</v>
      </c>
      <c r="M66">
        <v>0.53200000000000003</v>
      </c>
      <c r="N66">
        <v>62.68</v>
      </c>
      <c r="O66">
        <v>5.0000000000000001E-3</v>
      </c>
    </row>
    <row r="67" spans="1:15" x14ac:dyDescent="0.25">
      <c r="A67">
        <f t="shared" si="0"/>
        <v>31</v>
      </c>
      <c r="B67">
        <f t="shared" si="0"/>
        <v>0.53200000000000003</v>
      </c>
      <c r="C67">
        <f t="shared" si="1"/>
        <v>23.907</v>
      </c>
      <c r="D67">
        <f t="shared" si="5"/>
        <v>0.52200000000000002</v>
      </c>
      <c r="E67">
        <f t="shared" si="2"/>
        <v>23.907</v>
      </c>
      <c r="F67">
        <f t="shared" si="4"/>
        <v>62.54521813696352</v>
      </c>
      <c r="G67" s="12">
        <f t="shared" si="3"/>
        <v>4.7625975000000001E-3</v>
      </c>
      <c r="K67">
        <v>24.323</v>
      </c>
      <c r="L67">
        <v>31.5</v>
      </c>
      <c r="M67">
        <v>0.54100000000000004</v>
      </c>
      <c r="N67">
        <v>63.771000000000001</v>
      </c>
      <c r="O67">
        <v>5.0000000000000001E-3</v>
      </c>
    </row>
    <row r="68" spans="1:15" x14ac:dyDescent="0.25">
      <c r="A68">
        <f t="shared" si="0"/>
        <v>31.5</v>
      </c>
      <c r="B68">
        <f t="shared" si="0"/>
        <v>0.54100000000000004</v>
      </c>
      <c r="C68">
        <f t="shared" si="1"/>
        <v>24.323</v>
      </c>
      <c r="D68">
        <f t="shared" si="5"/>
        <v>0.53100000000000003</v>
      </c>
      <c r="E68">
        <f t="shared" si="2"/>
        <v>24.323</v>
      </c>
      <c r="F68">
        <f t="shared" si="4"/>
        <v>63.632327907386752</v>
      </c>
      <c r="G68" s="12">
        <f t="shared" si="3"/>
        <v>4.8447112499999997E-3</v>
      </c>
      <c r="K68">
        <v>24.731000000000002</v>
      </c>
      <c r="L68">
        <v>32</v>
      </c>
      <c r="M68">
        <v>0.55000000000000004</v>
      </c>
      <c r="N68">
        <v>64.840999999999994</v>
      </c>
      <c r="O68">
        <v>5.0000000000000001E-3</v>
      </c>
    </row>
    <row r="69" spans="1:15" x14ac:dyDescent="0.25">
      <c r="A69">
        <f t="shared" si="0"/>
        <v>32</v>
      </c>
      <c r="B69">
        <f t="shared" si="0"/>
        <v>0.55000000000000004</v>
      </c>
      <c r="C69">
        <f t="shared" si="1"/>
        <v>24.731000000000002</v>
      </c>
      <c r="D69">
        <f t="shared" si="5"/>
        <v>0.54</v>
      </c>
      <c r="E69">
        <f t="shared" si="2"/>
        <v>24.731000000000002</v>
      </c>
      <c r="F69">
        <f t="shared" si="4"/>
        <v>64.698506475751188</v>
      </c>
      <c r="G69" s="12">
        <f t="shared" si="3"/>
        <v>4.9268250000000001E-3</v>
      </c>
      <c r="K69">
        <v>25.119</v>
      </c>
      <c r="L69">
        <v>32.5</v>
      </c>
      <c r="M69">
        <v>0.56000000000000005</v>
      </c>
      <c r="N69">
        <v>65.856999999999999</v>
      </c>
      <c r="O69">
        <v>5.0000000000000001E-3</v>
      </c>
    </row>
    <row r="70" spans="1:15" x14ac:dyDescent="0.25">
      <c r="A70">
        <f t="shared" si="0"/>
        <v>32.5</v>
      </c>
      <c r="B70">
        <f t="shared" si="0"/>
        <v>0.56000000000000005</v>
      </c>
      <c r="C70">
        <f t="shared" si="1"/>
        <v>25.119</v>
      </c>
      <c r="D70">
        <f t="shared" si="5"/>
        <v>0.55000000000000004</v>
      </c>
      <c r="E70">
        <f t="shared" si="2"/>
        <v>25.119</v>
      </c>
      <c r="F70">
        <f t="shared" si="4"/>
        <v>65.712235291441331</v>
      </c>
      <c r="G70" s="12">
        <f t="shared" si="3"/>
        <v>5.0180625E-3</v>
      </c>
      <c r="K70">
        <v>25.521999999999998</v>
      </c>
      <c r="L70">
        <v>33</v>
      </c>
      <c r="M70">
        <v>0.56899999999999995</v>
      </c>
      <c r="N70">
        <v>66.914000000000001</v>
      </c>
      <c r="O70">
        <v>5.0000000000000001E-3</v>
      </c>
    </row>
    <row r="71" spans="1:15" x14ac:dyDescent="0.25">
      <c r="A71">
        <f t="shared" si="0"/>
        <v>33</v>
      </c>
      <c r="B71">
        <f t="shared" si="0"/>
        <v>0.56899999999999995</v>
      </c>
      <c r="C71">
        <f t="shared" si="1"/>
        <v>25.521999999999998</v>
      </c>
      <c r="D71">
        <f t="shared" si="5"/>
        <v>0.55899999999999994</v>
      </c>
      <c r="E71">
        <f t="shared" si="2"/>
        <v>25.521999999999998</v>
      </c>
      <c r="F71">
        <f t="shared" si="4"/>
        <v>66.765339692748114</v>
      </c>
      <c r="G71" s="12">
        <f t="shared" si="3"/>
        <v>5.1001762499999995E-3</v>
      </c>
      <c r="K71">
        <v>25.946000000000002</v>
      </c>
      <c r="L71">
        <v>33.5</v>
      </c>
      <c r="M71">
        <v>0.57799999999999996</v>
      </c>
      <c r="N71">
        <v>68.025999999999996</v>
      </c>
      <c r="O71">
        <v>5.0000000000000001E-3</v>
      </c>
    </row>
    <row r="72" spans="1:15" x14ac:dyDescent="0.25">
      <c r="A72">
        <f t="shared" ref="A72:B135" si="6">L71</f>
        <v>33.5</v>
      </c>
      <c r="B72">
        <f t="shared" si="6"/>
        <v>0.57799999999999996</v>
      </c>
      <c r="C72">
        <f t="shared" ref="C72:C135" si="7">K71</f>
        <v>25.946000000000002</v>
      </c>
      <c r="D72">
        <f t="shared" si="5"/>
        <v>0.56799999999999995</v>
      </c>
      <c r="E72">
        <f t="shared" ref="E72:E135" si="8">ABS(C72)</f>
        <v>25.946000000000002</v>
      </c>
      <c r="F72">
        <f t="shared" si="4"/>
        <v>67.873383704568283</v>
      </c>
      <c r="G72" s="12">
        <f t="shared" ref="G72:G135" si="9">6*D72*$C$3/$E$3^2</f>
        <v>5.1822899999999983E-3</v>
      </c>
      <c r="K72">
        <v>26.344000000000001</v>
      </c>
      <c r="L72">
        <v>34</v>
      </c>
      <c r="M72">
        <v>0.58699999999999997</v>
      </c>
      <c r="N72">
        <v>69.069000000000003</v>
      </c>
      <c r="O72">
        <v>5.0000000000000001E-3</v>
      </c>
    </row>
    <row r="73" spans="1:15" x14ac:dyDescent="0.25">
      <c r="A73">
        <f t="shared" si="6"/>
        <v>34</v>
      </c>
      <c r="B73">
        <f t="shared" si="6"/>
        <v>0.58699999999999997</v>
      </c>
      <c r="C73">
        <f t="shared" si="7"/>
        <v>26.344000000000001</v>
      </c>
      <c r="D73">
        <f t="shared" si="5"/>
        <v>0.57699999999999996</v>
      </c>
      <c r="E73">
        <f t="shared" si="8"/>
        <v>26.344000000000001</v>
      </c>
      <c r="F73">
        <f t="shared" ref="F73:F136" si="10">(3*E73*$E$3/(2*$B$3*$C$3^2))*(1+6*(D73/$E$3)^2-4*($C$3/$E$3)*(D73/$E$3))</f>
        <v>68.913419026843385</v>
      </c>
      <c r="G73" s="12">
        <f t="shared" si="9"/>
        <v>5.2644037499999996E-3</v>
      </c>
      <c r="K73">
        <v>26.734999999999999</v>
      </c>
      <c r="L73">
        <v>34.5</v>
      </c>
      <c r="M73">
        <v>0.59599999999999997</v>
      </c>
      <c r="N73">
        <v>70.093999999999994</v>
      </c>
      <c r="O73">
        <v>5.0000000000000001E-3</v>
      </c>
    </row>
    <row r="74" spans="1:15" x14ac:dyDescent="0.25">
      <c r="A74">
        <f t="shared" si="6"/>
        <v>34.5</v>
      </c>
      <c r="B74">
        <f t="shared" si="6"/>
        <v>0.59599999999999997</v>
      </c>
      <c r="C74">
        <f t="shared" si="7"/>
        <v>26.734999999999999</v>
      </c>
      <c r="D74">
        <f t="shared" si="5"/>
        <v>0.58599999999999997</v>
      </c>
      <c r="E74">
        <f t="shared" si="8"/>
        <v>26.734999999999999</v>
      </c>
      <c r="F74">
        <f t="shared" si="10"/>
        <v>69.935152289653658</v>
      </c>
      <c r="G74" s="12">
        <f t="shared" si="9"/>
        <v>5.3465175E-3</v>
      </c>
      <c r="K74">
        <v>27.138000000000002</v>
      </c>
      <c r="L74">
        <v>35</v>
      </c>
      <c r="M74">
        <v>0.60499999999999998</v>
      </c>
      <c r="N74">
        <v>71.150999999999996</v>
      </c>
      <c r="O74">
        <v>6.0000000000000001E-3</v>
      </c>
    </row>
    <row r="75" spans="1:15" x14ac:dyDescent="0.25">
      <c r="A75">
        <f t="shared" si="6"/>
        <v>35</v>
      </c>
      <c r="B75">
        <f t="shared" si="6"/>
        <v>0.60499999999999998</v>
      </c>
      <c r="C75">
        <f t="shared" si="7"/>
        <v>27.138000000000002</v>
      </c>
      <c r="D75">
        <f t="shared" si="5"/>
        <v>0.59499999999999997</v>
      </c>
      <c r="E75">
        <f t="shared" si="8"/>
        <v>27.138000000000002</v>
      </c>
      <c r="F75">
        <f t="shared" si="10"/>
        <v>70.988286908881392</v>
      </c>
      <c r="G75" s="12">
        <f t="shared" si="9"/>
        <v>5.4286312499999987E-3</v>
      </c>
      <c r="K75">
        <v>27.539000000000001</v>
      </c>
      <c r="L75">
        <v>35.5</v>
      </c>
      <c r="M75">
        <v>0.61499999999999999</v>
      </c>
      <c r="N75">
        <v>72.201999999999998</v>
      </c>
      <c r="O75">
        <v>6.0000000000000001E-3</v>
      </c>
    </row>
    <row r="76" spans="1:15" x14ac:dyDescent="0.25">
      <c r="A76">
        <f t="shared" si="6"/>
        <v>35.5</v>
      </c>
      <c r="B76">
        <f t="shared" si="6"/>
        <v>0.61499999999999999</v>
      </c>
      <c r="C76">
        <f t="shared" si="7"/>
        <v>27.539000000000001</v>
      </c>
      <c r="D76">
        <f t="shared" ref="D76:D139" si="11">B76-$B$10</f>
        <v>0.60499999999999998</v>
      </c>
      <c r="E76">
        <f t="shared" si="8"/>
        <v>27.539000000000001</v>
      </c>
      <c r="F76">
        <f t="shared" si="10"/>
        <v>72.036090540996142</v>
      </c>
      <c r="G76" s="12">
        <f t="shared" si="9"/>
        <v>5.5198687500000003E-3</v>
      </c>
      <c r="K76">
        <v>27.943000000000001</v>
      </c>
      <c r="L76">
        <v>36</v>
      </c>
      <c r="M76">
        <v>0.624</v>
      </c>
      <c r="N76">
        <v>73.263000000000005</v>
      </c>
      <c r="O76">
        <v>6.0000000000000001E-3</v>
      </c>
    </row>
    <row r="77" spans="1:15" x14ac:dyDescent="0.25">
      <c r="A77">
        <f t="shared" si="6"/>
        <v>36</v>
      </c>
      <c r="B77">
        <f t="shared" si="6"/>
        <v>0.624</v>
      </c>
      <c r="C77">
        <f t="shared" si="7"/>
        <v>27.943000000000001</v>
      </c>
      <c r="D77">
        <f t="shared" si="11"/>
        <v>0.61399999999999999</v>
      </c>
      <c r="E77">
        <f t="shared" si="8"/>
        <v>27.943000000000001</v>
      </c>
      <c r="F77">
        <f t="shared" si="10"/>
        <v>73.091871043034317</v>
      </c>
      <c r="G77" s="12">
        <f t="shared" si="9"/>
        <v>5.6019824999999999E-3</v>
      </c>
      <c r="K77">
        <v>28.329000000000001</v>
      </c>
      <c r="L77">
        <v>36.5</v>
      </c>
      <c r="M77">
        <v>0.63300000000000001</v>
      </c>
      <c r="N77">
        <v>74.272999999999996</v>
      </c>
      <c r="O77">
        <v>6.0000000000000001E-3</v>
      </c>
    </row>
    <row r="78" spans="1:15" x14ac:dyDescent="0.25">
      <c r="A78">
        <f t="shared" si="6"/>
        <v>36.5</v>
      </c>
      <c r="B78">
        <f t="shared" si="6"/>
        <v>0.63300000000000001</v>
      </c>
      <c r="C78">
        <f t="shared" si="7"/>
        <v>28.329000000000001</v>
      </c>
      <c r="D78">
        <f t="shared" si="11"/>
        <v>0.623</v>
      </c>
      <c r="E78">
        <f t="shared" si="8"/>
        <v>28.329000000000001</v>
      </c>
      <c r="F78">
        <f t="shared" si="10"/>
        <v>74.10058501501689</v>
      </c>
      <c r="G78" s="12">
        <f t="shared" si="9"/>
        <v>5.6840962499999995E-3</v>
      </c>
      <c r="K78">
        <v>28.719000000000001</v>
      </c>
      <c r="L78">
        <v>37</v>
      </c>
      <c r="M78">
        <v>0.64200000000000002</v>
      </c>
      <c r="N78">
        <v>75.296999999999997</v>
      </c>
      <c r="O78">
        <v>6.0000000000000001E-3</v>
      </c>
    </row>
    <row r="79" spans="1:15" x14ac:dyDescent="0.25">
      <c r="A79">
        <f t="shared" si="6"/>
        <v>37</v>
      </c>
      <c r="B79">
        <f t="shared" si="6"/>
        <v>0.64200000000000002</v>
      </c>
      <c r="C79">
        <f t="shared" si="7"/>
        <v>28.719000000000001</v>
      </c>
      <c r="D79">
        <f t="shared" si="11"/>
        <v>0.63200000000000001</v>
      </c>
      <c r="E79">
        <f t="shared" si="8"/>
        <v>28.719000000000001</v>
      </c>
      <c r="F79">
        <f t="shared" si="10"/>
        <v>75.119781152510356</v>
      </c>
      <c r="G79" s="12">
        <f t="shared" si="9"/>
        <v>5.766209999999999E-3</v>
      </c>
      <c r="K79">
        <v>29.135000000000002</v>
      </c>
      <c r="L79">
        <v>37.5</v>
      </c>
      <c r="M79">
        <v>0.65100000000000002</v>
      </c>
      <c r="N79">
        <v>76.385999999999996</v>
      </c>
      <c r="O79">
        <v>6.0000000000000001E-3</v>
      </c>
    </row>
    <row r="80" spans="1:15" x14ac:dyDescent="0.25">
      <c r="A80">
        <f t="shared" si="6"/>
        <v>37.5</v>
      </c>
      <c r="B80">
        <f t="shared" si="6"/>
        <v>0.65100000000000002</v>
      </c>
      <c r="C80">
        <f t="shared" si="7"/>
        <v>29.135000000000002</v>
      </c>
      <c r="D80">
        <f t="shared" si="11"/>
        <v>0.64100000000000001</v>
      </c>
      <c r="E80">
        <f t="shared" si="8"/>
        <v>29.135000000000002</v>
      </c>
      <c r="F80">
        <f t="shared" si="10"/>
        <v>76.207005261452991</v>
      </c>
      <c r="G80" s="12">
        <f t="shared" si="9"/>
        <v>5.8483237499999995E-3</v>
      </c>
      <c r="K80">
        <v>29.553000000000001</v>
      </c>
      <c r="L80">
        <v>38</v>
      </c>
      <c r="M80">
        <v>0.66</v>
      </c>
      <c r="N80">
        <v>77.483000000000004</v>
      </c>
      <c r="O80">
        <v>6.0000000000000001E-3</v>
      </c>
    </row>
    <row r="81" spans="1:15" x14ac:dyDescent="0.25">
      <c r="A81">
        <f t="shared" si="6"/>
        <v>38</v>
      </c>
      <c r="B81">
        <f t="shared" si="6"/>
        <v>0.66</v>
      </c>
      <c r="C81">
        <f t="shared" si="7"/>
        <v>29.553000000000001</v>
      </c>
      <c r="D81">
        <f t="shared" si="11"/>
        <v>0.65</v>
      </c>
      <c r="E81">
        <f t="shared" si="8"/>
        <v>29.553000000000001</v>
      </c>
      <c r="F81">
        <f t="shared" si="10"/>
        <v>77.299481988745242</v>
      </c>
      <c r="G81" s="12">
        <f t="shared" si="9"/>
        <v>5.9304374999999999E-3</v>
      </c>
      <c r="K81">
        <v>29.931000000000001</v>
      </c>
      <c r="L81">
        <v>38.5</v>
      </c>
      <c r="M81">
        <v>0.67</v>
      </c>
      <c r="N81">
        <v>78.472999999999999</v>
      </c>
      <c r="O81">
        <v>6.0000000000000001E-3</v>
      </c>
    </row>
    <row r="82" spans="1:15" x14ac:dyDescent="0.25">
      <c r="A82">
        <f t="shared" si="6"/>
        <v>38.5</v>
      </c>
      <c r="B82">
        <f t="shared" si="6"/>
        <v>0.67</v>
      </c>
      <c r="C82">
        <f t="shared" si="7"/>
        <v>29.931000000000001</v>
      </c>
      <c r="D82">
        <f t="shared" si="11"/>
        <v>0.66</v>
      </c>
      <c r="E82">
        <f t="shared" si="8"/>
        <v>29.931000000000001</v>
      </c>
      <c r="F82">
        <f t="shared" si="10"/>
        <v>78.287269021879155</v>
      </c>
      <c r="G82" s="12">
        <f t="shared" si="9"/>
        <v>6.0216749999999998E-3</v>
      </c>
      <c r="K82">
        <v>30.324000000000002</v>
      </c>
      <c r="L82">
        <v>39</v>
      </c>
      <c r="M82">
        <v>0.67900000000000005</v>
      </c>
      <c r="N82">
        <v>79.504000000000005</v>
      </c>
      <c r="O82">
        <v>6.0000000000000001E-3</v>
      </c>
    </row>
    <row r="83" spans="1:15" x14ac:dyDescent="0.25">
      <c r="A83">
        <f t="shared" si="6"/>
        <v>39</v>
      </c>
      <c r="B83">
        <f t="shared" si="6"/>
        <v>0.67900000000000005</v>
      </c>
      <c r="C83">
        <f t="shared" si="7"/>
        <v>30.324000000000002</v>
      </c>
      <c r="D83">
        <f t="shared" si="11"/>
        <v>0.66900000000000004</v>
      </c>
      <c r="E83">
        <f t="shared" si="8"/>
        <v>30.324000000000002</v>
      </c>
      <c r="F83">
        <f t="shared" si="10"/>
        <v>79.314410279165443</v>
      </c>
      <c r="G83" s="12">
        <f t="shared" si="9"/>
        <v>6.1037887500000002E-3</v>
      </c>
      <c r="K83">
        <v>30.704999999999998</v>
      </c>
      <c r="L83">
        <v>39.5</v>
      </c>
      <c r="M83">
        <v>0.68799999999999994</v>
      </c>
      <c r="N83">
        <v>80.504000000000005</v>
      </c>
      <c r="O83">
        <v>6.0000000000000001E-3</v>
      </c>
    </row>
    <row r="84" spans="1:15" x14ac:dyDescent="0.25">
      <c r="A84">
        <f t="shared" si="6"/>
        <v>39.5</v>
      </c>
      <c r="B84">
        <f t="shared" si="6"/>
        <v>0.68799999999999994</v>
      </c>
      <c r="C84">
        <f t="shared" si="7"/>
        <v>30.704999999999998</v>
      </c>
      <c r="D84">
        <f t="shared" si="11"/>
        <v>0.67799999999999994</v>
      </c>
      <c r="E84">
        <f t="shared" si="8"/>
        <v>30.704999999999998</v>
      </c>
      <c r="F84">
        <f t="shared" si="10"/>
        <v>80.310193588224905</v>
      </c>
      <c r="G84" s="12">
        <f t="shared" si="9"/>
        <v>6.1859024999999989E-3</v>
      </c>
      <c r="K84">
        <v>31.106000000000002</v>
      </c>
      <c r="L84">
        <v>40</v>
      </c>
      <c r="M84">
        <v>0.69699999999999995</v>
      </c>
      <c r="N84">
        <v>81.554000000000002</v>
      </c>
      <c r="O84">
        <v>6.0000000000000001E-3</v>
      </c>
    </row>
    <row r="85" spans="1:15" x14ac:dyDescent="0.25">
      <c r="A85">
        <f t="shared" si="6"/>
        <v>40</v>
      </c>
      <c r="B85">
        <f t="shared" si="6"/>
        <v>0.69699999999999995</v>
      </c>
      <c r="C85">
        <f t="shared" si="7"/>
        <v>31.106000000000002</v>
      </c>
      <c r="D85">
        <f t="shared" si="11"/>
        <v>0.68699999999999994</v>
      </c>
      <c r="E85">
        <f t="shared" si="8"/>
        <v>31.106000000000002</v>
      </c>
      <c r="F85">
        <f t="shared" si="10"/>
        <v>81.358318237377148</v>
      </c>
      <c r="G85" s="12">
        <f t="shared" si="9"/>
        <v>6.2680162499999994E-3</v>
      </c>
      <c r="K85">
        <v>31.506</v>
      </c>
      <c r="L85">
        <v>40.5</v>
      </c>
      <c r="M85">
        <v>0.70599999999999996</v>
      </c>
      <c r="N85">
        <v>82.603999999999999</v>
      </c>
      <c r="O85">
        <v>6.0000000000000001E-3</v>
      </c>
    </row>
    <row r="86" spans="1:15" x14ac:dyDescent="0.25">
      <c r="A86">
        <f t="shared" si="6"/>
        <v>40.5</v>
      </c>
      <c r="B86">
        <f t="shared" si="6"/>
        <v>0.70599999999999996</v>
      </c>
      <c r="C86">
        <f t="shared" si="7"/>
        <v>31.506</v>
      </c>
      <c r="D86">
        <f t="shared" si="11"/>
        <v>0.69599999999999995</v>
      </c>
      <c r="E86">
        <f t="shared" si="8"/>
        <v>31.506</v>
      </c>
      <c r="F86">
        <f t="shared" si="10"/>
        <v>82.403859334016175</v>
      </c>
      <c r="G86" s="12">
        <f t="shared" si="9"/>
        <v>6.350129999999999E-3</v>
      </c>
      <c r="K86">
        <v>31.88</v>
      </c>
      <c r="L86">
        <v>41</v>
      </c>
      <c r="M86">
        <v>0.71499999999999997</v>
      </c>
      <c r="N86">
        <v>83.584000000000003</v>
      </c>
      <c r="O86">
        <v>7.0000000000000001E-3</v>
      </c>
    </row>
    <row r="87" spans="1:15" x14ac:dyDescent="0.25">
      <c r="A87">
        <f t="shared" si="6"/>
        <v>41</v>
      </c>
      <c r="B87">
        <f t="shared" si="6"/>
        <v>0.71499999999999997</v>
      </c>
      <c r="C87">
        <f t="shared" si="7"/>
        <v>31.88</v>
      </c>
      <c r="D87">
        <f t="shared" si="11"/>
        <v>0.70499999999999996</v>
      </c>
      <c r="E87">
        <f t="shared" si="8"/>
        <v>31.88</v>
      </c>
      <c r="F87">
        <f t="shared" si="10"/>
        <v>83.381431908183089</v>
      </c>
      <c r="G87" s="12">
        <f t="shared" si="9"/>
        <v>6.4322437499999986E-3</v>
      </c>
      <c r="K87">
        <v>32.284999999999997</v>
      </c>
      <c r="L87">
        <v>41.5</v>
      </c>
      <c r="M87">
        <v>0.72499999999999998</v>
      </c>
      <c r="N87">
        <v>84.647000000000006</v>
      </c>
      <c r="O87">
        <v>7.0000000000000001E-3</v>
      </c>
    </row>
    <row r="88" spans="1:15" x14ac:dyDescent="0.25">
      <c r="A88">
        <f t="shared" si="6"/>
        <v>41.5</v>
      </c>
      <c r="B88">
        <f t="shared" si="6"/>
        <v>0.72499999999999998</v>
      </c>
      <c r="C88">
        <f t="shared" si="7"/>
        <v>32.284999999999997</v>
      </c>
      <c r="D88">
        <f t="shared" si="11"/>
        <v>0.71499999999999997</v>
      </c>
      <c r="E88">
        <f t="shared" si="8"/>
        <v>32.284999999999997</v>
      </c>
      <c r="F88">
        <f t="shared" si="10"/>
        <v>84.440059219901556</v>
      </c>
      <c r="G88" s="12">
        <f t="shared" si="9"/>
        <v>6.5234812499999992E-3</v>
      </c>
      <c r="K88">
        <v>32.661000000000001</v>
      </c>
      <c r="L88">
        <v>42</v>
      </c>
      <c r="M88">
        <v>0.73399999999999999</v>
      </c>
      <c r="N88">
        <v>85.632000000000005</v>
      </c>
      <c r="O88">
        <v>7.0000000000000001E-3</v>
      </c>
    </row>
    <row r="89" spans="1:15" x14ac:dyDescent="0.25">
      <c r="A89">
        <f t="shared" si="6"/>
        <v>42</v>
      </c>
      <c r="B89">
        <f t="shared" si="6"/>
        <v>0.73399999999999999</v>
      </c>
      <c r="C89">
        <f t="shared" si="7"/>
        <v>32.661000000000001</v>
      </c>
      <c r="D89">
        <f t="shared" si="11"/>
        <v>0.72399999999999998</v>
      </c>
      <c r="E89">
        <f t="shared" si="8"/>
        <v>32.661000000000001</v>
      </c>
      <c r="F89">
        <f t="shared" si="10"/>
        <v>85.422942518095255</v>
      </c>
      <c r="G89" s="12">
        <f t="shared" si="9"/>
        <v>6.6055949999999988E-3</v>
      </c>
      <c r="K89">
        <v>33.026000000000003</v>
      </c>
      <c r="L89">
        <v>42.5</v>
      </c>
      <c r="M89">
        <v>0.74299999999999999</v>
      </c>
      <c r="N89">
        <v>86.587999999999994</v>
      </c>
      <c r="O89">
        <v>7.0000000000000001E-3</v>
      </c>
    </row>
    <row r="90" spans="1:15" x14ac:dyDescent="0.25">
      <c r="A90">
        <f t="shared" si="6"/>
        <v>42.5</v>
      </c>
      <c r="B90">
        <f t="shared" si="6"/>
        <v>0.74299999999999999</v>
      </c>
      <c r="C90">
        <f t="shared" si="7"/>
        <v>33.026000000000003</v>
      </c>
      <c r="D90">
        <f t="shared" si="11"/>
        <v>0.73299999999999998</v>
      </c>
      <c r="E90">
        <f t="shared" si="8"/>
        <v>33.026000000000003</v>
      </c>
      <c r="F90">
        <f t="shared" si="10"/>
        <v>86.377096560739616</v>
      </c>
      <c r="G90" s="12">
        <f t="shared" si="9"/>
        <v>6.6877087499999984E-3</v>
      </c>
      <c r="K90">
        <v>33.401000000000003</v>
      </c>
      <c r="L90">
        <v>43</v>
      </c>
      <c r="M90">
        <v>0.752</v>
      </c>
      <c r="N90">
        <v>87.572999999999993</v>
      </c>
      <c r="O90">
        <v>7.0000000000000001E-3</v>
      </c>
    </row>
    <row r="91" spans="1:15" x14ac:dyDescent="0.25">
      <c r="A91">
        <f t="shared" si="6"/>
        <v>43</v>
      </c>
      <c r="B91">
        <f t="shared" si="6"/>
        <v>0.752</v>
      </c>
      <c r="C91">
        <f t="shared" si="7"/>
        <v>33.401000000000003</v>
      </c>
      <c r="D91">
        <f t="shared" si="11"/>
        <v>0.74199999999999999</v>
      </c>
      <c r="E91">
        <f t="shared" si="8"/>
        <v>33.401000000000003</v>
      </c>
      <c r="F91">
        <f t="shared" si="10"/>
        <v>87.35744727039858</v>
      </c>
      <c r="G91" s="12">
        <f t="shared" si="9"/>
        <v>6.7698224999999989E-3</v>
      </c>
      <c r="K91">
        <v>33.774999999999999</v>
      </c>
      <c r="L91">
        <v>43.5</v>
      </c>
      <c r="M91">
        <v>0.76100000000000001</v>
      </c>
      <c r="N91">
        <v>88.554000000000002</v>
      </c>
      <c r="O91">
        <v>7.0000000000000001E-3</v>
      </c>
    </row>
    <row r="92" spans="1:15" x14ac:dyDescent="0.25">
      <c r="A92">
        <f t="shared" si="6"/>
        <v>43.5</v>
      </c>
      <c r="B92">
        <f t="shared" si="6"/>
        <v>0.76100000000000001</v>
      </c>
      <c r="C92">
        <f t="shared" si="7"/>
        <v>33.774999999999999</v>
      </c>
      <c r="D92">
        <f t="shared" si="11"/>
        <v>0.751</v>
      </c>
      <c r="E92">
        <f t="shared" si="8"/>
        <v>33.774999999999999</v>
      </c>
      <c r="F92">
        <f t="shared" si="10"/>
        <v>88.335226618865718</v>
      </c>
      <c r="G92" s="12">
        <f t="shared" si="9"/>
        <v>6.8519362500000002E-3</v>
      </c>
      <c r="K92">
        <v>34.151000000000003</v>
      </c>
      <c r="L92">
        <v>44</v>
      </c>
      <c r="M92">
        <v>0.77</v>
      </c>
      <c r="N92">
        <v>89.537999999999997</v>
      </c>
      <c r="O92">
        <v>7.0000000000000001E-3</v>
      </c>
    </row>
    <row r="93" spans="1:15" x14ac:dyDescent="0.25">
      <c r="A93">
        <f t="shared" si="6"/>
        <v>44</v>
      </c>
      <c r="B93">
        <f t="shared" si="6"/>
        <v>0.77</v>
      </c>
      <c r="C93">
        <f t="shared" si="7"/>
        <v>34.151000000000003</v>
      </c>
      <c r="D93">
        <f t="shared" si="11"/>
        <v>0.76</v>
      </c>
      <c r="E93">
        <f t="shared" si="8"/>
        <v>34.151000000000003</v>
      </c>
      <c r="F93">
        <f t="shared" si="10"/>
        <v>89.318282606138567</v>
      </c>
      <c r="G93" s="12">
        <f t="shared" si="9"/>
        <v>6.9340500000000006E-3</v>
      </c>
      <c r="K93">
        <v>34.534999999999997</v>
      </c>
      <c r="L93">
        <v>44.5</v>
      </c>
      <c r="M93">
        <v>0.78</v>
      </c>
      <c r="N93">
        <v>90.543999999999997</v>
      </c>
      <c r="O93">
        <v>7.0000000000000001E-3</v>
      </c>
    </row>
    <row r="94" spans="1:15" x14ac:dyDescent="0.25">
      <c r="A94">
        <f t="shared" si="6"/>
        <v>44.5</v>
      </c>
      <c r="B94">
        <f t="shared" si="6"/>
        <v>0.78</v>
      </c>
      <c r="C94">
        <f t="shared" si="7"/>
        <v>34.534999999999997</v>
      </c>
      <c r="D94">
        <f t="shared" si="11"/>
        <v>0.77</v>
      </c>
      <c r="E94">
        <f t="shared" si="8"/>
        <v>34.534999999999997</v>
      </c>
      <c r="F94">
        <f t="shared" si="10"/>
        <v>90.322281095748281</v>
      </c>
      <c r="G94" s="12">
        <f t="shared" si="9"/>
        <v>7.0252874999999996E-3</v>
      </c>
      <c r="K94">
        <v>34.902000000000001</v>
      </c>
      <c r="L94">
        <v>45</v>
      </c>
      <c r="M94">
        <v>0.78900000000000003</v>
      </c>
      <c r="N94">
        <v>91.509</v>
      </c>
      <c r="O94">
        <v>7.0000000000000001E-3</v>
      </c>
    </row>
    <row r="95" spans="1:15" x14ac:dyDescent="0.25">
      <c r="A95">
        <f t="shared" si="6"/>
        <v>45</v>
      </c>
      <c r="B95">
        <f t="shared" si="6"/>
        <v>0.78900000000000003</v>
      </c>
      <c r="C95">
        <f t="shared" si="7"/>
        <v>34.902000000000001</v>
      </c>
      <c r="D95">
        <f t="shared" si="11"/>
        <v>0.77900000000000003</v>
      </c>
      <c r="E95">
        <f t="shared" si="8"/>
        <v>34.902000000000001</v>
      </c>
      <c r="F95">
        <f t="shared" si="10"/>
        <v>91.281901515971896</v>
      </c>
      <c r="G95" s="12">
        <f t="shared" si="9"/>
        <v>7.1074012500000009E-3</v>
      </c>
      <c r="K95">
        <v>35.287999999999997</v>
      </c>
      <c r="L95">
        <v>45.5</v>
      </c>
      <c r="M95">
        <v>0.79800000000000004</v>
      </c>
      <c r="N95">
        <v>92.52</v>
      </c>
      <c r="O95">
        <v>7.0000000000000001E-3</v>
      </c>
    </row>
    <row r="96" spans="1:15" x14ac:dyDescent="0.25">
      <c r="A96">
        <f t="shared" si="6"/>
        <v>45.5</v>
      </c>
      <c r="B96">
        <f t="shared" si="6"/>
        <v>0.79800000000000004</v>
      </c>
      <c r="C96">
        <f t="shared" si="7"/>
        <v>35.287999999999997</v>
      </c>
      <c r="D96">
        <f t="shared" si="11"/>
        <v>0.78800000000000003</v>
      </c>
      <c r="E96">
        <f t="shared" si="8"/>
        <v>35.287999999999997</v>
      </c>
      <c r="F96">
        <f t="shared" si="10"/>
        <v>92.291265447948206</v>
      </c>
      <c r="G96" s="12">
        <f t="shared" si="9"/>
        <v>7.1895149999999996E-3</v>
      </c>
      <c r="K96">
        <v>35.662999999999997</v>
      </c>
      <c r="L96">
        <v>46</v>
      </c>
      <c r="M96">
        <v>0.80700000000000005</v>
      </c>
      <c r="N96">
        <v>93.501999999999995</v>
      </c>
      <c r="O96">
        <v>7.0000000000000001E-3</v>
      </c>
    </row>
    <row r="97" spans="1:15" x14ac:dyDescent="0.25">
      <c r="A97">
        <f t="shared" si="6"/>
        <v>46</v>
      </c>
      <c r="B97">
        <f t="shared" si="6"/>
        <v>0.80700000000000005</v>
      </c>
      <c r="C97">
        <f t="shared" si="7"/>
        <v>35.662999999999997</v>
      </c>
      <c r="D97">
        <f t="shared" si="11"/>
        <v>0.79700000000000004</v>
      </c>
      <c r="E97">
        <f t="shared" si="8"/>
        <v>35.662999999999997</v>
      </c>
      <c r="F97">
        <f t="shared" si="10"/>
        <v>93.271913381344262</v>
      </c>
      <c r="G97" s="12">
        <f t="shared" si="9"/>
        <v>7.2716287500000001E-3</v>
      </c>
      <c r="K97">
        <v>36.024999999999999</v>
      </c>
      <c r="L97">
        <v>46.5</v>
      </c>
      <c r="M97">
        <v>0.81599999999999995</v>
      </c>
      <c r="N97">
        <v>94.453000000000003</v>
      </c>
      <c r="O97">
        <v>7.0000000000000001E-3</v>
      </c>
    </row>
    <row r="98" spans="1:15" x14ac:dyDescent="0.25">
      <c r="A98">
        <f t="shared" si="6"/>
        <v>46.5</v>
      </c>
      <c r="B98">
        <f t="shared" si="6"/>
        <v>0.81599999999999995</v>
      </c>
      <c r="C98">
        <f t="shared" si="7"/>
        <v>36.024999999999999</v>
      </c>
      <c r="D98">
        <f t="shared" si="11"/>
        <v>0.80599999999999994</v>
      </c>
      <c r="E98">
        <f t="shared" si="8"/>
        <v>36.024999999999999</v>
      </c>
      <c r="F98">
        <f t="shared" si="10"/>
        <v>94.218616480934898</v>
      </c>
      <c r="G98" s="12">
        <f t="shared" si="9"/>
        <v>7.3537424999999988E-3</v>
      </c>
      <c r="K98">
        <v>36.411999999999999</v>
      </c>
      <c r="L98">
        <v>47</v>
      </c>
      <c r="M98">
        <v>0.82499999999999996</v>
      </c>
      <c r="N98">
        <v>95.466999999999999</v>
      </c>
      <c r="O98">
        <v>8.0000000000000002E-3</v>
      </c>
    </row>
    <row r="99" spans="1:15" x14ac:dyDescent="0.25">
      <c r="A99">
        <f t="shared" si="6"/>
        <v>47</v>
      </c>
      <c r="B99">
        <f t="shared" si="6"/>
        <v>0.82499999999999996</v>
      </c>
      <c r="C99">
        <f t="shared" si="7"/>
        <v>36.411999999999999</v>
      </c>
      <c r="D99">
        <f t="shared" si="11"/>
        <v>0.81499999999999995</v>
      </c>
      <c r="E99">
        <f t="shared" si="8"/>
        <v>36.411999999999999</v>
      </c>
      <c r="F99">
        <f t="shared" si="10"/>
        <v>95.23076050608735</v>
      </c>
      <c r="G99" s="12">
        <f t="shared" si="9"/>
        <v>7.4358562499999992E-3</v>
      </c>
      <c r="K99">
        <v>36.777000000000001</v>
      </c>
      <c r="L99">
        <v>47.5</v>
      </c>
      <c r="M99">
        <v>0.83499999999999996</v>
      </c>
      <c r="N99">
        <v>96.424000000000007</v>
      </c>
      <c r="O99">
        <v>8.0000000000000002E-3</v>
      </c>
    </row>
    <row r="100" spans="1:15" x14ac:dyDescent="0.25">
      <c r="A100">
        <f t="shared" si="6"/>
        <v>47.5</v>
      </c>
      <c r="B100">
        <f t="shared" si="6"/>
        <v>0.83499999999999996</v>
      </c>
      <c r="C100">
        <f t="shared" si="7"/>
        <v>36.777000000000001</v>
      </c>
      <c r="D100">
        <f t="shared" si="11"/>
        <v>0.82499999999999996</v>
      </c>
      <c r="E100">
        <f t="shared" si="8"/>
        <v>36.777000000000001</v>
      </c>
      <c r="F100">
        <f t="shared" si="10"/>
        <v>96.185434720177724</v>
      </c>
      <c r="G100" s="12">
        <f t="shared" si="9"/>
        <v>7.5270937499999982E-3</v>
      </c>
      <c r="K100">
        <v>37.14</v>
      </c>
      <c r="L100">
        <v>48</v>
      </c>
      <c r="M100">
        <v>0.84399999999999997</v>
      </c>
      <c r="N100">
        <v>97.376000000000005</v>
      </c>
      <c r="O100">
        <v>8.0000000000000002E-3</v>
      </c>
    </row>
    <row r="101" spans="1:15" x14ac:dyDescent="0.25">
      <c r="A101">
        <f t="shared" si="6"/>
        <v>48</v>
      </c>
      <c r="B101">
        <f t="shared" si="6"/>
        <v>0.84399999999999997</v>
      </c>
      <c r="C101">
        <f t="shared" si="7"/>
        <v>37.14</v>
      </c>
      <c r="D101">
        <f t="shared" si="11"/>
        <v>0.83399999999999996</v>
      </c>
      <c r="E101">
        <f t="shared" si="8"/>
        <v>37.14</v>
      </c>
      <c r="F101">
        <f t="shared" si="10"/>
        <v>97.134935353003769</v>
      </c>
      <c r="G101" s="12">
        <f t="shared" si="9"/>
        <v>7.6092074999999995E-3</v>
      </c>
      <c r="K101">
        <v>37.518000000000001</v>
      </c>
      <c r="L101">
        <v>48.5</v>
      </c>
      <c r="M101">
        <v>0.85299999999999998</v>
      </c>
      <c r="N101">
        <v>98.366</v>
      </c>
      <c r="O101">
        <v>8.0000000000000002E-3</v>
      </c>
    </row>
    <row r="102" spans="1:15" x14ac:dyDescent="0.25">
      <c r="A102">
        <f t="shared" si="6"/>
        <v>48.5</v>
      </c>
      <c r="B102">
        <f t="shared" si="6"/>
        <v>0.85299999999999998</v>
      </c>
      <c r="C102">
        <f t="shared" si="7"/>
        <v>37.518000000000001</v>
      </c>
      <c r="D102">
        <f t="shared" si="11"/>
        <v>0.84299999999999997</v>
      </c>
      <c r="E102">
        <f t="shared" si="8"/>
        <v>37.518000000000001</v>
      </c>
      <c r="F102">
        <f t="shared" si="10"/>
        <v>98.123728756983382</v>
      </c>
      <c r="G102" s="12">
        <f t="shared" si="9"/>
        <v>7.6913212499999991E-3</v>
      </c>
      <c r="K102">
        <v>37.896999999999998</v>
      </c>
      <c r="L102">
        <v>49</v>
      </c>
      <c r="M102">
        <v>0.86199999999999999</v>
      </c>
      <c r="N102">
        <v>99.36</v>
      </c>
      <c r="O102">
        <v>8.0000000000000002E-3</v>
      </c>
    </row>
    <row r="103" spans="1:15" x14ac:dyDescent="0.25">
      <c r="A103">
        <f t="shared" si="6"/>
        <v>49</v>
      </c>
      <c r="B103">
        <f t="shared" si="6"/>
        <v>0.86199999999999999</v>
      </c>
      <c r="C103">
        <f t="shared" si="7"/>
        <v>37.896999999999998</v>
      </c>
      <c r="D103">
        <f t="shared" si="11"/>
        <v>0.85199999999999998</v>
      </c>
      <c r="E103">
        <f t="shared" si="8"/>
        <v>37.896999999999998</v>
      </c>
      <c r="F103">
        <f t="shared" si="10"/>
        <v>99.11520158348263</v>
      </c>
      <c r="G103" s="12">
        <f t="shared" si="9"/>
        <v>7.7734349999999995E-3</v>
      </c>
      <c r="K103">
        <v>38.24</v>
      </c>
      <c r="L103">
        <v>49.5</v>
      </c>
      <c r="M103">
        <v>0.871</v>
      </c>
      <c r="N103">
        <v>100.258</v>
      </c>
      <c r="O103">
        <v>8.0000000000000002E-3</v>
      </c>
    </row>
    <row r="104" spans="1:15" x14ac:dyDescent="0.25">
      <c r="A104">
        <f t="shared" si="6"/>
        <v>49.5</v>
      </c>
      <c r="B104">
        <f t="shared" si="6"/>
        <v>0.871</v>
      </c>
      <c r="C104">
        <f t="shared" si="7"/>
        <v>38.24</v>
      </c>
      <c r="D104">
        <f t="shared" si="11"/>
        <v>0.86099999999999999</v>
      </c>
      <c r="E104">
        <f t="shared" si="8"/>
        <v>38.24</v>
      </c>
      <c r="F104">
        <f t="shared" si="10"/>
        <v>100.0125861626433</v>
      </c>
      <c r="G104" s="12">
        <f t="shared" si="9"/>
        <v>7.85554875E-3</v>
      </c>
      <c r="K104">
        <v>38.625</v>
      </c>
      <c r="L104">
        <v>50</v>
      </c>
      <c r="M104">
        <v>0.88</v>
      </c>
      <c r="N104">
        <v>101.26900000000001</v>
      </c>
      <c r="O104">
        <v>8.0000000000000002E-3</v>
      </c>
    </row>
    <row r="105" spans="1:15" x14ac:dyDescent="0.25">
      <c r="A105">
        <f t="shared" si="6"/>
        <v>50</v>
      </c>
      <c r="B105">
        <f t="shared" si="6"/>
        <v>0.88</v>
      </c>
      <c r="C105">
        <f t="shared" si="7"/>
        <v>38.625</v>
      </c>
      <c r="D105">
        <f t="shared" si="11"/>
        <v>0.87</v>
      </c>
      <c r="E105">
        <f t="shared" si="8"/>
        <v>38.625</v>
      </c>
      <c r="F105">
        <f t="shared" si="10"/>
        <v>101.01988458409564</v>
      </c>
      <c r="G105" s="12">
        <f t="shared" si="9"/>
        <v>7.9376624999999996E-3</v>
      </c>
      <c r="K105">
        <v>38.987000000000002</v>
      </c>
      <c r="L105">
        <v>50.5</v>
      </c>
      <c r="M105">
        <v>0.89</v>
      </c>
      <c r="N105">
        <v>102.218</v>
      </c>
      <c r="O105">
        <v>8.0000000000000002E-3</v>
      </c>
    </row>
    <row r="106" spans="1:15" x14ac:dyDescent="0.25">
      <c r="A106">
        <f t="shared" si="6"/>
        <v>50.5</v>
      </c>
      <c r="B106">
        <f t="shared" si="6"/>
        <v>0.89</v>
      </c>
      <c r="C106">
        <f t="shared" si="7"/>
        <v>38.987000000000002</v>
      </c>
      <c r="D106">
        <f t="shared" si="11"/>
        <v>0.88</v>
      </c>
      <c r="E106">
        <f t="shared" si="8"/>
        <v>38.987000000000002</v>
      </c>
      <c r="F106">
        <f t="shared" si="10"/>
        <v>101.96715058624082</v>
      </c>
      <c r="G106" s="12">
        <f t="shared" si="9"/>
        <v>8.0289000000000003E-3</v>
      </c>
      <c r="K106">
        <v>39.359000000000002</v>
      </c>
      <c r="L106">
        <v>51</v>
      </c>
      <c r="M106">
        <v>0.89900000000000002</v>
      </c>
      <c r="N106">
        <v>103.19199999999999</v>
      </c>
      <c r="O106">
        <v>8.0000000000000002E-3</v>
      </c>
    </row>
    <row r="107" spans="1:15" x14ac:dyDescent="0.25">
      <c r="A107">
        <f t="shared" si="6"/>
        <v>51</v>
      </c>
      <c r="B107">
        <f t="shared" si="6"/>
        <v>0.89900000000000002</v>
      </c>
      <c r="C107">
        <f t="shared" si="7"/>
        <v>39.359000000000002</v>
      </c>
      <c r="D107">
        <f t="shared" si="11"/>
        <v>0.88900000000000001</v>
      </c>
      <c r="E107">
        <f t="shared" si="8"/>
        <v>39.359000000000002</v>
      </c>
      <c r="F107">
        <f t="shared" si="10"/>
        <v>102.94059660673865</v>
      </c>
      <c r="G107" s="12">
        <f t="shared" si="9"/>
        <v>8.1110137499999999E-3</v>
      </c>
      <c r="K107">
        <v>39.728999999999999</v>
      </c>
      <c r="L107">
        <v>51.5</v>
      </c>
      <c r="M107">
        <v>0.90800000000000003</v>
      </c>
      <c r="N107">
        <v>104.16200000000001</v>
      </c>
      <c r="O107">
        <v>8.0000000000000002E-3</v>
      </c>
    </row>
    <row r="108" spans="1:15" x14ac:dyDescent="0.25">
      <c r="A108">
        <f t="shared" si="6"/>
        <v>51.5</v>
      </c>
      <c r="B108">
        <f t="shared" si="6"/>
        <v>0.90800000000000003</v>
      </c>
      <c r="C108">
        <f t="shared" si="7"/>
        <v>39.728999999999999</v>
      </c>
      <c r="D108">
        <f t="shared" si="11"/>
        <v>0.89800000000000002</v>
      </c>
      <c r="E108">
        <f t="shared" si="8"/>
        <v>39.728999999999999</v>
      </c>
      <c r="F108">
        <f t="shared" si="10"/>
        <v>103.90888470351203</v>
      </c>
      <c r="G108" s="12">
        <f t="shared" si="9"/>
        <v>8.1931274999999994E-3</v>
      </c>
      <c r="K108">
        <v>40.100999999999999</v>
      </c>
      <c r="L108">
        <v>52</v>
      </c>
      <c r="M108">
        <v>0.91700000000000004</v>
      </c>
      <c r="N108">
        <v>105.137</v>
      </c>
      <c r="O108">
        <v>8.0000000000000002E-3</v>
      </c>
    </row>
    <row r="109" spans="1:15" x14ac:dyDescent="0.25">
      <c r="A109">
        <f t="shared" si="6"/>
        <v>52</v>
      </c>
      <c r="B109">
        <f t="shared" si="6"/>
        <v>0.91700000000000004</v>
      </c>
      <c r="C109">
        <f t="shared" si="7"/>
        <v>40.100999999999999</v>
      </c>
      <c r="D109">
        <f t="shared" si="11"/>
        <v>0.90700000000000003</v>
      </c>
      <c r="E109">
        <f t="shared" si="8"/>
        <v>40.100999999999999</v>
      </c>
      <c r="F109">
        <f t="shared" si="10"/>
        <v>104.88247838864095</v>
      </c>
      <c r="G109" s="12">
        <f t="shared" si="9"/>
        <v>8.275241249999999E-3</v>
      </c>
      <c r="K109">
        <v>40.448</v>
      </c>
      <c r="L109">
        <v>52.5</v>
      </c>
      <c r="M109">
        <v>0.92600000000000005</v>
      </c>
      <c r="N109">
        <v>106.048</v>
      </c>
      <c r="O109">
        <v>8.0000000000000002E-3</v>
      </c>
    </row>
    <row r="110" spans="1:15" x14ac:dyDescent="0.25">
      <c r="A110">
        <f t="shared" si="6"/>
        <v>52.5</v>
      </c>
      <c r="B110">
        <f t="shared" si="6"/>
        <v>0.92600000000000005</v>
      </c>
      <c r="C110">
        <f t="shared" si="7"/>
        <v>40.448</v>
      </c>
      <c r="D110">
        <f t="shared" si="11"/>
        <v>0.91600000000000004</v>
      </c>
      <c r="E110">
        <f t="shared" si="8"/>
        <v>40.448</v>
      </c>
      <c r="F110">
        <f t="shared" si="10"/>
        <v>105.79076169252228</v>
      </c>
      <c r="G110" s="12">
        <f t="shared" si="9"/>
        <v>8.3573550000000003E-3</v>
      </c>
      <c r="K110">
        <v>40.834000000000003</v>
      </c>
      <c r="L110">
        <v>53</v>
      </c>
      <c r="M110">
        <v>0.93500000000000005</v>
      </c>
      <c r="N110">
        <v>107.06</v>
      </c>
      <c r="O110">
        <v>8.9999999999999993E-3</v>
      </c>
    </row>
    <row r="111" spans="1:15" x14ac:dyDescent="0.25">
      <c r="A111">
        <f t="shared" si="6"/>
        <v>53</v>
      </c>
      <c r="B111">
        <f t="shared" si="6"/>
        <v>0.93500000000000005</v>
      </c>
      <c r="C111">
        <f t="shared" si="7"/>
        <v>40.834000000000003</v>
      </c>
      <c r="D111">
        <f t="shared" si="11"/>
        <v>0.92500000000000004</v>
      </c>
      <c r="E111">
        <f t="shared" si="8"/>
        <v>40.834000000000003</v>
      </c>
      <c r="F111">
        <f t="shared" si="10"/>
        <v>106.8011266252319</v>
      </c>
      <c r="G111" s="12">
        <f t="shared" si="9"/>
        <v>8.4394687500000017E-3</v>
      </c>
      <c r="K111">
        <v>41.2</v>
      </c>
      <c r="L111">
        <v>53.5</v>
      </c>
      <c r="M111">
        <v>0.94499999999999995</v>
      </c>
      <c r="N111">
        <v>108.02</v>
      </c>
      <c r="O111">
        <v>8.9999999999999993E-3</v>
      </c>
    </row>
    <row r="112" spans="1:15" x14ac:dyDescent="0.25">
      <c r="A112">
        <f t="shared" si="6"/>
        <v>53.5</v>
      </c>
      <c r="B112">
        <f t="shared" si="6"/>
        <v>0.94499999999999995</v>
      </c>
      <c r="C112">
        <f t="shared" si="7"/>
        <v>41.2</v>
      </c>
      <c r="D112">
        <f t="shared" si="11"/>
        <v>0.93499999999999994</v>
      </c>
      <c r="E112">
        <f t="shared" si="8"/>
        <v>41.2</v>
      </c>
      <c r="F112">
        <f t="shared" si="10"/>
        <v>107.75936190381078</v>
      </c>
      <c r="G112" s="12">
        <f t="shared" si="9"/>
        <v>8.5307062499999989E-3</v>
      </c>
      <c r="K112">
        <v>41.567999999999998</v>
      </c>
      <c r="L112">
        <v>54</v>
      </c>
      <c r="M112">
        <v>0.95399999999999996</v>
      </c>
      <c r="N112">
        <v>108.985</v>
      </c>
      <c r="O112">
        <v>8.9999999999999993E-3</v>
      </c>
    </row>
    <row r="113" spans="1:15" x14ac:dyDescent="0.25">
      <c r="A113">
        <f t="shared" si="6"/>
        <v>54</v>
      </c>
      <c r="B113">
        <f t="shared" si="6"/>
        <v>0.95399999999999996</v>
      </c>
      <c r="C113">
        <f t="shared" si="7"/>
        <v>41.567999999999998</v>
      </c>
      <c r="D113">
        <f t="shared" si="11"/>
        <v>0.94399999999999995</v>
      </c>
      <c r="E113">
        <f t="shared" si="8"/>
        <v>41.567999999999998</v>
      </c>
      <c r="F113">
        <f t="shared" si="10"/>
        <v>108.72281801254952</v>
      </c>
      <c r="G113" s="12">
        <f t="shared" si="9"/>
        <v>8.6128199999999985E-3</v>
      </c>
      <c r="K113">
        <v>41.921999999999997</v>
      </c>
      <c r="L113">
        <v>54.5</v>
      </c>
      <c r="M113">
        <v>0.96299999999999997</v>
      </c>
      <c r="N113">
        <v>109.913</v>
      </c>
      <c r="O113">
        <v>8.9999999999999993E-3</v>
      </c>
    </row>
    <row r="114" spans="1:15" x14ac:dyDescent="0.25">
      <c r="A114">
        <f t="shared" si="6"/>
        <v>54.5</v>
      </c>
      <c r="B114">
        <f t="shared" si="6"/>
        <v>0.96299999999999997</v>
      </c>
      <c r="C114">
        <f t="shared" si="7"/>
        <v>41.921999999999997</v>
      </c>
      <c r="D114">
        <f t="shared" si="11"/>
        <v>0.95299999999999996</v>
      </c>
      <c r="E114">
        <f t="shared" si="8"/>
        <v>41.921999999999997</v>
      </c>
      <c r="F114">
        <f t="shared" si="10"/>
        <v>109.64973973496811</v>
      </c>
      <c r="G114" s="12">
        <f t="shared" si="9"/>
        <v>8.6949337499999998E-3</v>
      </c>
      <c r="K114">
        <v>42.298999999999999</v>
      </c>
      <c r="L114">
        <v>55</v>
      </c>
      <c r="M114">
        <v>0.97199999999999998</v>
      </c>
      <c r="N114">
        <v>110.902</v>
      </c>
      <c r="O114">
        <v>8.9999999999999993E-3</v>
      </c>
    </row>
    <row r="115" spans="1:15" x14ac:dyDescent="0.25">
      <c r="A115">
        <f t="shared" si="6"/>
        <v>55</v>
      </c>
      <c r="B115">
        <f t="shared" si="6"/>
        <v>0.97199999999999998</v>
      </c>
      <c r="C115">
        <f t="shared" si="7"/>
        <v>42.298999999999999</v>
      </c>
      <c r="D115">
        <f t="shared" si="11"/>
        <v>0.96199999999999997</v>
      </c>
      <c r="E115">
        <f t="shared" si="8"/>
        <v>42.298999999999999</v>
      </c>
      <c r="F115">
        <f t="shared" si="10"/>
        <v>110.63690462585497</v>
      </c>
      <c r="G115" s="12">
        <f t="shared" si="9"/>
        <v>8.7770474999999994E-3</v>
      </c>
      <c r="K115">
        <v>42.646999999999998</v>
      </c>
      <c r="L115">
        <v>55.5</v>
      </c>
      <c r="M115">
        <v>0.98099999999999998</v>
      </c>
      <c r="N115">
        <v>111.813</v>
      </c>
      <c r="O115">
        <v>8.9999999999999993E-3</v>
      </c>
    </row>
    <row r="116" spans="1:15" x14ac:dyDescent="0.25">
      <c r="A116">
        <f t="shared" si="6"/>
        <v>55.5</v>
      </c>
      <c r="B116">
        <f t="shared" si="6"/>
        <v>0.98099999999999998</v>
      </c>
      <c r="C116">
        <f t="shared" si="7"/>
        <v>42.646999999999998</v>
      </c>
      <c r="D116">
        <f t="shared" si="11"/>
        <v>0.97099999999999997</v>
      </c>
      <c r="E116">
        <f t="shared" si="8"/>
        <v>42.646999999999998</v>
      </c>
      <c r="F116">
        <f t="shared" si="10"/>
        <v>111.54830408684184</v>
      </c>
      <c r="G116" s="12">
        <f t="shared" si="9"/>
        <v>8.8591612499999989E-3</v>
      </c>
      <c r="K116">
        <v>43.011000000000003</v>
      </c>
      <c r="L116">
        <v>56</v>
      </c>
      <c r="M116">
        <v>0.99</v>
      </c>
      <c r="N116">
        <v>112.768</v>
      </c>
      <c r="O116">
        <v>8.9999999999999993E-3</v>
      </c>
    </row>
    <row r="117" spans="1:15" x14ac:dyDescent="0.25">
      <c r="A117">
        <f t="shared" si="6"/>
        <v>56</v>
      </c>
      <c r="B117">
        <f t="shared" si="6"/>
        <v>0.99</v>
      </c>
      <c r="C117">
        <f t="shared" si="7"/>
        <v>43.011000000000003</v>
      </c>
      <c r="D117">
        <f t="shared" si="11"/>
        <v>0.98</v>
      </c>
      <c r="E117">
        <f t="shared" si="8"/>
        <v>43.011000000000003</v>
      </c>
      <c r="F117">
        <f t="shared" si="10"/>
        <v>112.50164155225954</v>
      </c>
      <c r="G117" s="12">
        <f t="shared" si="9"/>
        <v>8.9412750000000003E-3</v>
      </c>
      <c r="K117">
        <v>43.362000000000002</v>
      </c>
      <c r="L117">
        <v>56.5</v>
      </c>
      <c r="M117">
        <v>1</v>
      </c>
      <c r="N117">
        <v>113.68899999999999</v>
      </c>
      <c r="O117">
        <v>8.9999999999999993E-3</v>
      </c>
    </row>
    <row r="118" spans="1:15" x14ac:dyDescent="0.25">
      <c r="A118">
        <f t="shared" si="6"/>
        <v>56.5</v>
      </c>
      <c r="B118">
        <f t="shared" si="6"/>
        <v>1</v>
      </c>
      <c r="C118">
        <f t="shared" si="7"/>
        <v>43.362000000000002</v>
      </c>
      <c r="D118">
        <f t="shared" si="11"/>
        <v>0.99</v>
      </c>
      <c r="E118">
        <f t="shared" si="8"/>
        <v>43.362000000000002</v>
      </c>
      <c r="F118">
        <f t="shared" si="10"/>
        <v>113.42121767245216</v>
      </c>
      <c r="G118" s="12">
        <f t="shared" si="9"/>
        <v>9.0325124999999992E-3</v>
      </c>
      <c r="K118">
        <v>43.741</v>
      </c>
      <c r="L118">
        <v>57</v>
      </c>
      <c r="M118">
        <v>1.0089999999999999</v>
      </c>
      <c r="N118">
        <v>114.682</v>
      </c>
      <c r="O118">
        <v>8.9999999999999993E-3</v>
      </c>
    </row>
    <row r="119" spans="1:15" x14ac:dyDescent="0.25">
      <c r="A119">
        <f t="shared" si="6"/>
        <v>57</v>
      </c>
      <c r="B119">
        <f t="shared" si="6"/>
        <v>1.0089999999999999</v>
      </c>
      <c r="C119">
        <f t="shared" si="7"/>
        <v>43.741</v>
      </c>
      <c r="D119">
        <f t="shared" si="11"/>
        <v>0.99899999999999989</v>
      </c>
      <c r="E119">
        <f t="shared" si="8"/>
        <v>43.741</v>
      </c>
      <c r="F119">
        <f t="shared" si="10"/>
        <v>114.41398175515741</v>
      </c>
      <c r="G119" s="12">
        <f t="shared" si="9"/>
        <v>9.1146262499999988E-3</v>
      </c>
      <c r="K119">
        <v>44.079000000000001</v>
      </c>
      <c r="L119">
        <v>57.5</v>
      </c>
      <c r="M119">
        <v>1.018</v>
      </c>
      <c r="N119">
        <v>115.56699999999999</v>
      </c>
      <c r="O119">
        <v>8.9999999999999993E-3</v>
      </c>
    </row>
    <row r="120" spans="1:15" x14ac:dyDescent="0.25">
      <c r="A120">
        <f t="shared" si="6"/>
        <v>57.5</v>
      </c>
      <c r="B120">
        <f t="shared" si="6"/>
        <v>1.018</v>
      </c>
      <c r="C120">
        <f t="shared" si="7"/>
        <v>44.079000000000001</v>
      </c>
      <c r="D120">
        <f t="shared" si="11"/>
        <v>1.008</v>
      </c>
      <c r="E120">
        <f t="shared" si="8"/>
        <v>44.079000000000001</v>
      </c>
      <c r="F120">
        <f t="shared" si="10"/>
        <v>115.29959502222056</v>
      </c>
      <c r="G120" s="12">
        <f t="shared" si="9"/>
        <v>9.1967400000000001E-3</v>
      </c>
      <c r="K120">
        <v>44.445</v>
      </c>
      <c r="L120">
        <v>58</v>
      </c>
      <c r="M120">
        <v>1.0269999999999999</v>
      </c>
      <c r="N120">
        <v>116.527</v>
      </c>
      <c r="O120">
        <v>8.9999999999999993E-3</v>
      </c>
    </row>
    <row r="121" spans="1:15" x14ac:dyDescent="0.25">
      <c r="A121">
        <f t="shared" si="6"/>
        <v>58</v>
      </c>
      <c r="B121">
        <f t="shared" si="6"/>
        <v>1.0269999999999999</v>
      </c>
      <c r="C121">
        <f t="shared" si="7"/>
        <v>44.445</v>
      </c>
      <c r="D121">
        <f t="shared" si="11"/>
        <v>1.0169999999999999</v>
      </c>
      <c r="E121">
        <f t="shared" si="8"/>
        <v>44.445</v>
      </c>
      <c r="F121">
        <f t="shared" si="10"/>
        <v>116.2585440319029</v>
      </c>
      <c r="G121" s="12">
        <f t="shared" si="9"/>
        <v>9.2788537499999997E-3</v>
      </c>
      <c r="K121">
        <v>44.801000000000002</v>
      </c>
      <c r="L121">
        <v>58.5</v>
      </c>
      <c r="M121">
        <v>1.036</v>
      </c>
      <c r="N121">
        <v>117.462</v>
      </c>
      <c r="O121">
        <v>8.9999999999999993E-3</v>
      </c>
    </row>
    <row r="122" spans="1:15" x14ac:dyDescent="0.25">
      <c r="A122">
        <f t="shared" si="6"/>
        <v>58.5</v>
      </c>
      <c r="B122">
        <f t="shared" si="6"/>
        <v>1.036</v>
      </c>
      <c r="C122">
        <f t="shared" si="7"/>
        <v>44.801000000000002</v>
      </c>
      <c r="D122">
        <f t="shared" si="11"/>
        <v>1.026</v>
      </c>
      <c r="E122">
        <f t="shared" si="8"/>
        <v>44.801000000000002</v>
      </c>
      <c r="F122">
        <f t="shared" si="10"/>
        <v>117.19143230025477</v>
      </c>
      <c r="G122" s="12">
        <f t="shared" si="9"/>
        <v>9.360967500000001E-3</v>
      </c>
      <c r="K122">
        <v>45.185000000000002</v>
      </c>
      <c r="L122">
        <v>59</v>
      </c>
      <c r="M122">
        <v>1.0449999999999999</v>
      </c>
      <c r="N122">
        <v>118.46899999999999</v>
      </c>
      <c r="O122">
        <v>0.01</v>
      </c>
    </row>
    <row r="123" spans="1:15" x14ac:dyDescent="0.25">
      <c r="A123">
        <f t="shared" si="6"/>
        <v>59</v>
      </c>
      <c r="B123">
        <f t="shared" si="6"/>
        <v>1.0449999999999999</v>
      </c>
      <c r="C123">
        <f t="shared" si="7"/>
        <v>45.185000000000002</v>
      </c>
      <c r="D123">
        <f t="shared" si="11"/>
        <v>1.0349999999999999</v>
      </c>
      <c r="E123">
        <f t="shared" si="8"/>
        <v>45.185000000000002</v>
      </c>
      <c r="F123">
        <f t="shared" si="10"/>
        <v>118.19766311516017</v>
      </c>
      <c r="G123" s="12">
        <f t="shared" si="9"/>
        <v>9.4430812499999989E-3</v>
      </c>
      <c r="K123">
        <v>45.527999999999999</v>
      </c>
      <c r="L123">
        <v>59.5</v>
      </c>
      <c r="M123">
        <v>1.0549999999999999</v>
      </c>
      <c r="N123">
        <v>119.366</v>
      </c>
      <c r="O123">
        <v>0.01</v>
      </c>
    </row>
    <row r="124" spans="1:15" x14ac:dyDescent="0.25">
      <c r="A124">
        <f t="shared" si="6"/>
        <v>59.5</v>
      </c>
      <c r="B124">
        <f t="shared" si="6"/>
        <v>1.0549999999999999</v>
      </c>
      <c r="C124">
        <f t="shared" si="7"/>
        <v>45.527999999999999</v>
      </c>
      <c r="D124">
        <f t="shared" si="11"/>
        <v>1.0449999999999999</v>
      </c>
      <c r="E124">
        <f t="shared" si="8"/>
        <v>45.527999999999999</v>
      </c>
      <c r="F124">
        <f t="shared" si="10"/>
        <v>119.09695344116781</v>
      </c>
      <c r="G124" s="12">
        <f t="shared" si="9"/>
        <v>9.5343187499999978E-3</v>
      </c>
      <c r="K124">
        <v>45.892000000000003</v>
      </c>
      <c r="L124">
        <v>60</v>
      </c>
      <c r="M124">
        <v>1.0640000000000001</v>
      </c>
      <c r="N124">
        <v>120.32</v>
      </c>
      <c r="O124">
        <v>0.01</v>
      </c>
    </row>
    <row r="125" spans="1:15" x14ac:dyDescent="0.25">
      <c r="A125">
        <f t="shared" si="6"/>
        <v>60</v>
      </c>
      <c r="B125">
        <f t="shared" si="6"/>
        <v>1.0640000000000001</v>
      </c>
      <c r="C125">
        <f t="shared" si="7"/>
        <v>45.892000000000003</v>
      </c>
      <c r="D125">
        <f t="shared" si="11"/>
        <v>1.054</v>
      </c>
      <c r="E125">
        <f t="shared" si="8"/>
        <v>45.892000000000003</v>
      </c>
      <c r="F125">
        <f t="shared" si="10"/>
        <v>120.05108012680364</v>
      </c>
      <c r="G125" s="12">
        <f t="shared" si="9"/>
        <v>9.6164324999999991E-3</v>
      </c>
      <c r="K125">
        <v>46.258000000000003</v>
      </c>
      <c r="L125">
        <v>60.5</v>
      </c>
      <c r="M125">
        <v>1.073</v>
      </c>
      <c r="N125">
        <v>121.28100000000001</v>
      </c>
      <c r="O125">
        <v>0.01</v>
      </c>
    </row>
    <row r="126" spans="1:15" x14ac:dyDescent="0.25">
      <c r="A126">
        <f t="shared" si="6"/>
        <v>60.5</v>
      </c>
      <c r="B126">
        <f t="shared" si="6"/>
        <v>1.073</v>
      </c>
      <c r="C126">
        <f t="shared" si="7"/>
        <v>46.258000000000003</v>
      </c>
      <c r="D126">
        <f t="shared" si="11"/>
        <v>1.0629999999999999</v>
      </c>
      <c r="E126">
        <f t="shared" si="8"/>
        <v>46.258000000000003</v>
      </c>
      <c r="F126">
        <f t="shared" si="10"/>
        <v>121.01054319830509</v>
      </c>
      <c r="G126" s="12">
        <f t="shared" si="9"/>
        <v>9.6985462500000005E-3</v>
      </c>
      <c r="K126">
        <v>46.597999999999999</v>
      </c>
      <c r="L126">
        <v>61</v>
      </c>
      <c r="M126">
        <v>1.0820000000000001</v>
      </c>
      <c r="N126">
        <v>122.172</v>
      </c>
      <c r="O126">
        <v>0.01</v>
      </c>
    </row>
    <row r="127" spans="1:15" x14ac:dyDescent="0.25">
      <c r="A127">
        <f t="shared" si="6"/>
        <v>61</v>
      </c>
      <c r="B127">
        <f t="shared" si="6"/>
        <v>1.0820000000000001</v>
      </c>
      <c r="C127">
        <f t="shared" si="7"/>
        <v>46.597999999999999</v>
      </c>
      <c r="D127">
        <f t="shared" si="11"/>
        <v>1.0720000000000001</v>
      </c>
      <c r="E127">
        <f t="shared" si="8"/>
        <v>46.597999999999999</v>
      </c>
      <c r="F127">
        <f t="shared" si="10"/>
        <v>121.90209562922823</v>
      </c>
      <c r="G127" s="12">
        <f t="shared" si="9"/>
        <v>9.78066E-3</v>
      </c>
      <c r="K127">
        <v>46.96</v>
      </c>
      <c r="L127">
        <v>61.5</v>
      </c>
      <c r="M127">
        <v>1.091</v>
      </c>
      <c r="N127">
        <v>123.121</v>
      </c>
      <c r="O127">
        <v>0.01</v>
      </c>
    </row>
    <row r="128" spans="1:15" x14ac:dyDescent="0.25">
      <c r="A128">
        <f t="shared" si="6"/>
        <v>61.5</v>
      </c>
      <c r="B128">
        <f t="shared" si="6"/>
        <v>1.091</v>
      </c>
      <c r="C128">
        <f t="shared" si="7"/>
        <v>46.96</v>
      </c>
      <c r="D128">
        <f t="shared" si="11"/>
        <v>1.081</v>
      </c>
      <c r="E128">
        <f t="shared" si="8"/>
        <v>46.96</v>
      </c>
      <c r="F128">
        <f t="shared" si="10"/>
        <v>122.85130753844048</v>
      </c>
      <c r="G128" s="12">
        <f t="shared" si="9"/>
        <v>9.8627737499999996E-3</v>
      </c>
      <c r="K128">
        <v>47.311</v>
      </c>
      <c r="L128">
        <v>62</v>
      </c>
      <c r="M128">
        <v>1.1000000000000001</v>
      </c>
      <c r="N128">
        <v>124.042</v>
      </c>
      <c r="O128">
        <v>0.01</v>
      </c>
    </row>
    <row r="129" spans="1:15" x14ac:dyDescent="0.25">
      <c r="A129">
        <f t="shared" si="6"/>
        <v>62</v>
      </c>
      <c r="B129">
        <f t="shared" si="6"/>
        <v>1.1000000000000001</v>
      </c>
      <c r="C129">
        <f t="shared" si="7"/>
        <v>47.311</v>
      </c>
      <c r="D129">
        <f t="shared" si="11"/>
        <v>1.0900000000000001</v>
      </c>
      <c r="E129">
        <f t="shared" si="8"/>
        <v>47.311</v>
      </c>
      <c r="F129">
        <f t="shared" si="10"/>
        <v>123.7718513796415</v>
      </c>
      <c r="G129" s="12">
        <f t="shared" si="9"/>
        <v>9.9448875000000009E-3</v>
      </c>
      <c r="K129">
        <v>47.671999999999997</v>
      </c>
      <c r="L129">
        <v>62.5</v>
      </c>
      <c r="M129">
        <v>1.1100000000000001</v>
      </c>
      <c r="N129">
        <v>124.989</v>
      </c>
      <c r="O129">
        <v>0.01</v>
      </c>
    </row>
    <row r="130" spans="1:15" x14ac:dyDescent="0.25">
      <c r="A130">
        <f t="shared" si="6"/>
        <v>62.5</v>
      </c>
      <c r="B130">
        <f t="shared" si="6"/>
        <v>1.1100000000000001</v>
      </c>
      <c r="C130">
        <f t="shared" si="7"/>
        <v>47.671999999999997</v>
      </c>
      <c r="D130">
        <f t="shared" si="11"/>
        <v>1.1000000000000001</v>
      </c>
      <c r="E130">
        <f t="shared" si="8"/>
        <v>47.671999999999997</v>
      </c>
      <c r="F130">
        <f t="shared" si="10"/>
        <v>124.71893750890216</v>
      </c>
      <c r="G130" s="12">
        <f t="shared" si="9"/>
        <v>1.0036125E-2</v>
      </c>
      <c r="K130">
        <v>48.039000000000001</v>
      </c>
      <c r="L130">
        <v>63</v>
      </c>
      <c r="M130">
        <v>1.119</v>
      </c>
      <c r="N130">
        <v>125.95099999999999</v>
      </c>
      <c r="O130">
        <v>0.01</v>
      </c>
    </row>
    <row r="131" spans="1:15" x14ac:dyDescent="0.25">
      <c r="A131">
        <f t="shared" si="6"/>
        <v>63</v>
      </c>
      <c r="B131">
        <f t="shared" si="6"/>
        <v>1.119</v>
      </c>
      <c r="C131">
        <f t="shared" si="7"/>
        <v>48.039000000000001</v>
      </c>
      <c r="D131">
        <f t="shared" si="11"/>
        <v>1.109</v>
      </c>
      <c r="E131">
        <f t="shared" si="8"/>
        <v>48.039000000000001</v>
      </c>
      <c r="F131">
        <f t="shared" si="10"/>
        <v>125.68157391580432</v>
      </c>
      <c r="G131" s="12">
        <f t="shared" si="9"/>
        <v>1.0118238749999999E-2</v>
      </c>
      <c r="K131">
        <v>48.384</v>
      </c>
      <c r="L131">
        <v>63.5</v>
      </c>
      <c r="M131">
        <v>1.1279999999999999</v>
      </c>
      <c r="N131">
        <v>126.854</v>
      </c>
      <c r="O131">
        <v>0.01</v>
      </c>
    </row>
    <row r="132" spans="1:15" x14ac:dyDescent="0.25">
      <c r="A132">
        <f t="shared" si="6"/>
        <v>63.5</v>
      </c>
      <c r="B132">
        <f t="shared" si="6"/>
        <v>1.1279999999999999</v>
      </c>
      <c r="C132">
        <f t="shared" si="7"/>
        <v>48.384</v>
      </c>
      <c r="D132">
        <f t="shared" si="11"/>
        <v>1.1179999999999999</v>
      </c>
      <c r="E132">
        <f t="shared" si="8"/>
        <v>48.384</v>
      </c>
      <c r="F132">
        <f t="shared" si="10"/>
        <v>126.58676708015926</v>
      </c>
      <c r="G132" s="12">
        <f t="shared" si="9"/>
        <v>1.0200352499999999E-2</v>
      </c>
      <c r="K132">
        <v>48.728999999999999</v>
      </c>
      <c r="L132">
        <v>64</v>
      </c>
      <c r="M132">
        <v>1.137</v>
      </c>
      <c r="N132">
        <v>127.759</v>
      </c>
      <c r="O132">
        <v>0.01</v>
      </c>
    </row>
    <row r="133" spans="1:15" x14ac:dyDescent="0.25">
      <c r="A133">
        <f t="shared" si="6"/>
        <v>64</v>
      </c>
      <c r="B133">
        <f t="shared" si="6"/>
        <v>1.137</v>
      </c>
      <c r="C133">
        <f t="shared" si="7"/>
        <v>48.728999999999999</v>
      </c>
      <c r="D133">
        <f t="shared" si="11"/>
        <v>1.127</v>
      </c>
      <c r="E133">
        <f t="shared" si="8"/>
        <v>48.728999999999999</v>
      </c>
      <c r="F133">
        <f t="shared" si="10"/>
        <v>127.49207479717197</v>
      </c>
      <c r="G133" s="12">
        <f t="shared" si="9"/>
        <v>1.028246625E-2</v>
      </c>
      <c r="K133">
        <v>49.05</v>
      </c>
      <c r="L133">
        <v>64.5</v>
      </c>
      <c r="M133">
        <v>1.1459999999999999</v>
      </c>
      <c r="N133">
        <v>128.6</v>
      </c>
      <c r="O133">
        <v>0.01</v>
      </c>
    </row>
    <row r="134" spans="1:15" x14ac:dyDescent="0.25">
      <c r="A134">
        <f t="shared" si="6"/>
        <v>64.5</v>
      </c>
      <c r="B134">
        <f t="shared" si="6"/>
        <v>1.1459999999999999</v>
      </c>
      <c r="C134">
        <f t="shared" si="7"/>
        <v>49.05</v>
      </c>
      <c r="D134">
        <f t="shared" si="11"/>
        <v>1.1359999999999999</v>
      </c>
      <c r="E134">
        <f t="shared" si="8"/>
        <v>49.05</v>
      </c>
      <c r="F134">
        <f t="shared" si="10"/>
        <v>128.3347049759154</v>
      </c>
      <c r="G134" s="12">
        <f t="shared" si="9"/>
        <v>1.0364579999999997E-2</v>
      </c>
      <c r="K134">
        <v>49.408999999999999</v>
      </c>
      <c r="L134">
        <v>65</v>
      </c>
      <c r="M134">
        <v>1.155</v>
      </c>
      <c r="N134">
        <v>129.54300000000001</v>
      </c>
      <c r="O134">
        <v>1.0999999999999999E-2</v>
      </c>
    </row>
    <row r="135" spans="1:15" x14ac:dyDescent="0.25">
      <c r="A135">
        <f t="shared" si="6"/>
        <v>65</v>
      </c>
      <c r="B135">
        <f t="shared" si="6"/>
        <v>1.155</v>
      </c>
      <c r="C135">
        <f t="shared" si="7"/>
        <v>49.408999999999999</v>
      </c>
      <c r="D135">
        <f t="shared" si="11"/>
        <v>1.145</v>
      </c>
      <c r="E135">
        <f t="shared" si="8"/>
        <v>49.408999999999999</v>
      </c>
      <c r="F135">
        <f t="shared" si="10"/>
        <v>129.27687584198608</v>
      </c>
      <c r="G135" s="12">
        <f t="shared" si="9"/>
        <v>1.044669375E-2</v>
      </c>
      <c r="K135">
        <v>49.74</v>
      </c>
      <c r="L135">
        <v>65.5</v>
      </c>
      <c r="M135">
        <v>1.165</v>
      </c>
      <c r="N135">
        <v>130.40899999999999</v>
      </c>
      <c r="O135">
        <v>1.0999999999999999E-2</v>
      </c>
    </row>
    <row r="136" spans="1:15" x14ac:dyDescent="0.25">
      <c r="A136">
        <f t="shared" ref="A136:B147" si="12">L135</f>
        <v>65.5</v>
      </c>
      <c r="B136">
        <f t="shared" si="12"/>
        <v>1.165</v>
      </c>
      <c r="C136">
        <f t="shared" ref="C136:C147" si="13">K135</f>
        <v>49.74</v>
      </c>
      <c r="D136">
        <f t="shared" si="11"/>
        <v>1.155</v>
      </c>
      <c r="E136">
        <f t="shared" ref="E136:E147" si="14">ABS(C136)</f>
        <v>49.74</v>
      </c>
      <c r="F136">
        <f t="shared" si="10"/>
        <v>130.14624114139892</v>
      </c>
      <c r="G136" s="12">
        <f t="shared" ref="G136:G147" si="15">6*D136*$C$3/$E$3^2</f>
        <v>1.0537931249999999E-2</v>
      </c>
      <c r="K136">
        <v>49.828000000000003</v>
      </c>
      <c r="L136">
        <v>66</v>
      </c>
      <c r="M136">
        <v>1.1739999999999999</v>
      </c>
      <c r="N136">
        <v>130.642</v>
      </c>
      <c r="O136">
        <v>1.0999999999999999E-2</v>
      </c>
    </row>
    <row r="137" spans="1:15" x14ac:dyDescent="0.25">
      <c r="A137">
        <f t="shared" si="12"/>
        <v>66</v>
      </c>
      <c r="B137">
        <f t="shared" si="12"/>
        <v>1.1739999999999999</v>
      </c>
      <c r="C137">
        <f t="shared" si="13"/>
        <v>49.828000000000003</v>
      </c>
      <c r="D137">
        <f t="shared" si="11"/>
        <v>1.1639999999999999</v>
      </c>
      <c r="E137">
        <f t="shared" si="14"/>
        <v>49.828000000000003</v>
      </c>
      <c r="F137">
        <f t="shared" ref="F137:F147" si="16">(3*E137*$E$3/(2*$B$3*$C$3^2))*(1+6*(D137/$E$3)^2-4*($C$3/$E$3)*(D137/$E$3))</f>
        <v>130.37956901045015</v>
      </c>
      <c r="G137" s="12">
        <f t="shared" si="15"/>
        <v>1.0620045E-2</v>
      </c>
      <c r="K137">
        <v>50.119</v>
      </c>
      <c r="L137">
        <v>66.5</v>
      </c>
      <c r="M137">
        <v>1.1830000000000001</v>
      </c>
      <c r="N137">
        <v>131.405</v>
      </c>
      <c r="O137">
        <v>1.0999999999999999E-2</v>
      </c>
    </row>
    <row r="138" spans="1:15" x14ac:dyDescent="0.25">
      <c r="A138">
        <f t="shared" si="12"/>
        <v>66.5</v>
      </c>
      <c r="B138">
        <f t="shared" si="12"/>
        <v>1.1830000000000001</v>
      </c>
      <c r="C138">
        <f t="shared" si="13"/>
        <v>50.119</v>
      </c>
      <c r="D138">
        <f t="shared" si="11"/>
        <v>1.173</v>
      </c>
      <c r="E138">
        <f t="shared" si="14"/>
        <v>50.119</v>
      </c>
      <c r="F138">
        <f t="shared" si="16"/>
        <v>131.14416835123822</v>
      </c>
      <c r="G138" s="12">
        <f t="shared" si="15"/>
        <v>1.0702158749999999E-2</v>
      </c>
      <c r="K138">
        <v>50.423000000000002</v>
      </c>
      <c r="L138">
        <v>67</v>
      </c>
      <c r="M138">
        <v>1.1919999999999999</v>
      </c>
      <c r="N138">
        <v>132.19999999999999</v>
      </c>
      <c r="O138">
        <v>1.0999999999999999E-2</v>
      </c>
    </row>
    <row r="139" spans="1:15" x14ac:dyDescent="0.25">
      <c r="A139">
        <f t="shared" si="12"/>
        <v>67</v>
      </c>
      <c r="B139">
        <f t="shared" si="12"/>
        <v>1.1919999999999999</v>
      </c>
      <c r="C139">
        <f t="shared" si="13"/>
        <v>50.423000000000002</v>
      </c>
      <c r="D139">
        <f t="shared" si="11"/>
        <v>1.1819999999999999</v>
      </c>
      <c r="E139">
        <f t="shared" si="14"/>
        <v>50.423000000000002</v>
      </c>
      <c r="F139">
        <f t="shared" si="16"/>
        <v>131.94290217295264</v>
      </c>
      <c r="G139" s="12">
        <f t="shared" si="15"/>
        <v>1.0784272499999999E-2</v>
      </c>
      <c r="K139">
        <v>47.871000000000002</v>
      </c>
      <c r="L139">
        <v>67.5</v>
      </c>
      <c r="M139">
        <v>1.2010000000000001</v>
      </c>
      <c r="N139">
        <v>125.509</v>
      </c>
      <c r="O139">
        <v>1.0999999999999999E-2</v>
      </c>
    </row>
    <row r="140" spans="1:15" x14ac:dyDescent="0.25">
      <c r="A140">
        <f t="shared" si="12"/>
        <v>67.5</v>
      </c>
      <c r="B140">
        <f t="shared" si="12"/>
        <v>1.2010000000000001</v>
      </c>
      <c r="C140">
        <f t="shared" si="13"/>
        <v>47.871000000000002</v>
      </c>
      <c r="D140">
        <f t="shared" ref="D140:D147" si="17">B140-$B$10</f>
        <v>1.1910000000000001</v>
      </c>
      <c r="E140">
        <f t="shared" si="14"/>
        <v>47.871000000000002</v>
      </c>
      <c r="F140">
        <f t="shared" si="16"/>
        <v>125.2682124372854</v>
      </c>
      <c r="G140" s="12">
        <f t="shared" si="15"/>
        <v>1.086638625E-2</v>
      </c>
      <c r="K140">
        <v>26.509</v>
      </c>
      <c r="L140">
        <v>67.75</v>
      </c>
      <c r="M140">
        <v>1.206</v>
      </c>
      <c r="N140">
        <v>69.503</v>
      </c>
      <c r="O140">
        <v>1.0999999999999999E-2</v>
      </c>
    </row>
    <row r="141" spans="1:15" x14ac:dyDescent="0.25">
      <c r="A141">
        <f t="shared" si="12"/>
        <v>67.75</v>
      </c>
      <c r="B141">
        <f t="shared" si="12"/>
        <v>1.206</v>
      </c>
      <c r="C141">
        <f t="shared" si="13"/>
        <v>26.509</v>
      </c>
      <c r="D141">
        <f t="shared" si="17"/>
        <v>1.196</v>
      </c>
      <c r="E141">
        <f t="shared" si="14"/>
        <v>26.509</v>
      </c>
      <c r="F141">
        <f t="shared" si="16"/>
        <v>69.36940459065228</v>
      </c>
      <c r="G141" s="12">
        <f t="shared" si="15"/>
        <v>1.0912005000000001E-2</v>
      </c>
    </row>
    <row r="142" spans="1:15" x14ac:dyDescent="0.25">
      <c r="A142">
        <f t="shared" si="12"/>
        <v>0</v>
      </c>
      <c r="B142">
        <f t="shared" si="12"/>
        <v>0</v>
      </c>
      <c r="C142">
        <f t="shared" si="13"/>
        <v>0</v>
      </c>
      <c r="D142">
        <f t="shared" si="17"/>
        <v>-0.01</v>
      </c>
      <c r="E142">
        <f t="shared" si="14"/>
        <v>0</v>
      </c>
      <c r="F142">
        <f t="shared" si="16"/>
        <v>0</v>
      </c>
      <c r="G142" s="12">
        <f t="shared" si="15"/>
        <v>-9.1237499999999988E-5</v>
      </c>
    </row>
    <row r="143" spans="1:15" x14ac:dyDescent="0.25">
      <c r="A143">
        <f t="shared" si="12"/>
        <v>0</v>
      </c>
      <c r="B143">
        <f t="shared" si="12"/>
        <v>0</v>
      </c>
      <c r="C143">
        <f t="shared" si="13"/>
        <v>0</v>
      </c>
      <c r="D143">
        <f t="shared" si="17"/>
        <v>-0.01</v>
      </c>
      <c r="E143">
        <f t="shared" si="14"/>
        <v>0</v>
      </c>
      <c r="F143">
        <f t="shared" si="16"/>
        <v>0</v>
      </c>
      <c r="G143" s="12">
        <f t="shared" si="15"/>
        <v>-9.1237499999999988E-5</v>
      </c>
    </row>
    <row r="144" spans="1:15" x14ac:dyDescent="0.25">
      <c r="A144">
        <f t="shared" si="12"/>
        <v>0</v>
      </c>
      <c r="B144">
        <f t="shared" si="12"/>
        <v>0</v>
      </c>
      <c r="C144">
        <f t="shared" si="13"/>
        <v>0</v>
      </c>
      <c r="D144">
        <f t="shared" si="17"/>
        <v>-0.01</v>
      </c>
      <c r="E144">
        <f t="shared" si="14"/>
        <v>0</v>
      </c>
      <c r="F144">
        <f t="shared" si="16"/>
        <v>0</v>
      </c>
      <c r="G144" s="12">
        <f t="shared" si="15"/>
        <v>-9.1237499999999988E-5</v>
      </c>
    </row>
    <row r="145" spans="1:7" x14ac:dyDescent="0.25">
      <c r="A145">
        <f t="shared" si="12"/>
        <v>0</v>
      </c>
      <c r="B145">
        <f t="shared" si="12"/>
        <v>0</v>
      </c>
      <c r="C145">
        <f t="shared" si="13"/>
        <v>0</v>
      </c>
      <c r="D145">
        <f t="shared" si="17"/>
        <v>-0.01</v>
      </c>
      <c r="E145">
        <f t="shared" si="14"/>
        <v>0</v>
      </c>
      <c r="F145">
        <f t="shared" si="16"/>
        <v>0</v>
      </c>
      <c r="G145" s="12">
        <f t="shared" si="15"/>
        <v>-9.1237499999999988E-5</v>
      </c>
    </row>
    <row r="146" spans="1:7" x14ac:dyDescent="0.25">
      <c r="A146">
        <f t="shared" si="12"/>
        <v>0</v>
      </c>
      <c r="B146">
        <f t="shared" si="12"/>
        <v>0</v>
      </c>
      <c r="C146">
        <f t="shared" si="13"/>
        <v>0</v>
      </c>
      <c r="D146">
        <f t="shared" si="17"/>
        <v>-0.01</v>
      </c>
      <c r="E146">
        <f t="shared" si="14"/>
        <v>0</v>
      </c>
      <c r="F146">
        <f t="shared" si="16"/>
        <v>0</v>
      </c>
      <c r="G146" s="12">
        <f t="shared" si="15"/>
        <v>-9.1237499999999988E-5</v>
      </c>
    </row>
    <row r="147" spans="1:7" x14ac:dyDescent="0.25">
      <c r="A147">
        <f t="shared" si="12"/>
        <v>0</v>
      </c>
      <c r="B147">
        <f t="shared" si="12"/>
        <v>0</v>
      </c>
      <c r="C147">
        <f t="shared" si="13"/>
        <v>0</v>
      </c>
      <c r="D147">
        <f t="shared" si="17"/>
        <v>-0.01</v>
      </c>
      <c r="E147">
        <f t="shared" si="14"/>
        <v>0</v>
      </c>
      <c r="F147">
        <f t="shared" si="16"/>
        <v>0</v>
      </c>
      <c r="G147" s="12">
        <f t="shared" si="15"/>
        <v>-9.1237499999999988E-5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I11" sqref="I11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55.15</v>
      </c>
      <c r="B3">
        <v>3.9</v>
      </c>
      <c r="C3">
        <v>2.4359999999999999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-1.2999999999999999E-2</v>
      </c>
      <c r="L6">
        <v>1</v>
      </c>
      <c r="M6">
        <v>-3.5000000000000003E-2</v>
      </c>
      <c r="N6">
        <v>-3.3000000000000002E-2</v>
      </c>
      <c r="O6">
        <v>0</v>
      </c>
    </row>
    <row r="7" spans="1:15" x14ac:dyDescent="0.25">
      <c r="A7">
        <f>L6</f>
        <v>1</v>
      </c>
      <c r="B7">
        <f>M6</f>
        <v>-3.5000000000000003E-2</v>
      </c>
      <c r="C7">
        <f>K6</f>
        <v>-1.2999999999999999E-2</v>
      </c>
      <c r="D7">
        <v>0</v>
      </c>
      <c r="E7">
        <f>ABS(C7)</f>
        <v>1.2999999999999999E-2</v>
      </c>
      <c r="F7">
        <f>(3*E7*$E$3/(2*$B$3*$C$3^2))*(1+6*(D7/$E$3)^2-4*($C$3/$E$3)*(D7/$E$3))</f>
        <v>3.3703532939136818E-2</v>
      </c>
      <c r="G7">
        <f>6*D7*$C$3/$E$3^2</f>
        <v>0</v>
      </c>
      <c r="I7" t="s">
        <v>14</v>
      </c>
      <c r="K7">
        <v>-7.0000000000000001E-3</v>
      </c>
      <c r="L7">
        <v>1.5</v>
      </c>
      <c r="M7">
        <v>-2.5999999999999999E-2</v>
      </c>
      <c r="N7">
        <v>-1.9E-2</v>
      </c>
      <c r="O7">
        <v>0</v>
      </c>
    </row>
    <row r="8" spans="1:15" x14ac:dyDescent="0.25">
      <c r="A8">
        <f t="shared" ref="A8:B71" si="0">L7</f>
        <v>1.5</v>
      </c>
      <c r="B8">
        <f t="shared" si="0"/>
        <v>-2.5999999999999999E-2</v>
      </c>
      <c r="C8">
        <f t="shared" ref="C8:C71" si="1">K7</f>
        <v>-7.0000000000000001E-3</v>
      </c>
      <c r="D8">
        <v>0</v>
      </c>
      <c r="E8">
        <f t="shared" ref="E8:E71" si="2">ABS(C8)</f>
        <v>7.0000000000000001E-3</v>
      </c>
      <c r="F8">
        <f>(3*E8*$E$3/(2*$B$3*$C$3^2))*(1+6*(D8/$E$3)^2-4*($C$3/$E$3)*(D8/$E$3))</f>
        <v>1.814805619799675E-2</v>
      </c>
      <c r="G8">
        <f t="shared" ref="G8:G71" si="3">6*D8*$C$3/$E$3^2</f>
        <v>0</v>
      </c>
      <c r="I8">
        <f>MAX(F7:F985)</f>
        <v>137.61934079959926</v>
      </c>
      <c r="K8">
        <v>1.9E-2</v>
      </c>
      <c r="L8">
        <v>2</v>
      </c>
      <c r="M8">
        <v>-1.7000000000000001E-2</v>
      </c>
      <c r="N8">
        <v>4.9000000000000002E-2</v>
      </c>
      <c r="O8">
        <v>0</v>
      </c>
    </row>
    <row r="9" spans="1:15" x14ac:dyDescent="0.25">
      <c r="A9">
        <f t="shared" si="0"/>
        <v>2</v>
      </c>
      <c r="B9">
        <f t="shared" si="0"/>
        <v>-1.7000000000000001E-2</v>
      </c>
      <c r="C9">
        <f t="shared" si="1"/>
        <v>1.9E-2</v>
      </c>
      <c r="D9">
        <v>0</v>
      </c>
      <c r="E9">
        <f t="shared" si="2"/>
        <v>1.9E-2</v>
      </c>
      <c r="F9">
        <f t="shared" ref="F9:F72" si="4">(3*E9*$E$3/(2*$B$3*$C$3^2))*(1+6*(D9/$E$3)^2-4*($C$3/$E$3)*(D9/$E$3))</f>
        <v>4.9259009680276883E-2</v>
      </c>
      <c r="G9">
        <f t="shared" si="3"/>
        <v>0</v>
      </c>
      <c r="I9" t="s">
        <v>15</v>
      </c>
      <c r="K9">
        <v>0.28799999999999998</v>
      </c>
      <c r="L9">
        <v>2.5</v>
      </c>
      <c r="M9">
        <v>-8.0000000000000002E-3</v>
      </c>
      <c r="N9">
        <v>0.748</v>
      </c>
      <c r="O9">
        <v>0</v>
      </c>
    </row>
    <row r="10" spans="1:15" x14ac:dyDescent="0.25">
      <c r="A10">
        <f t="shared" si="0"/>
        <v>2.5</v>
      </c>
      <c r="B10">
        <f t="shared" si="0"/>
        <v>-8.0000000000000002E-3</v>
      </c>
      <c r="C10">
        <f t="shared" si="1"/>
        <v>0.28799999999999998</v>
      </c>
      <c r="D10">
        <v>0</v>
      </c>
      <c r="E10">
        <f t="shared" si="2"/>
        <v>0.28799999999999998</v>
      </c>
      <c r="F10">
        <f t="shared" si="4"/>
        <v>0.74666288357472321</v>
      </c>
      <c r="G10">
        <f t="shared" si="3"/>
        <v>0</v>
      </c>
      <c r="I10">
        <f>SLOPE(F34:F58, G34:G58)</f>
        <v>14357.23382313106</v>
      </c>
      <c r="J10" t="s">
        <v>7</v>
      </c>
      <c r="K10">
        <v>0.66100000000000003</v>
      </c>
      <c r="L10">
        <v>3</v>
      </c>
      <c r="M10">
        <v>1E-3</v>
      </c>
      <c r="N10">
        <v>1.714</v>
      </c>
      <c r="O10">
        <v>0</v>
      </c>
    </row>
    <row r="11" spans="1:15" x14ac:dyDescent="0.25">
      <c r="A11">
        <f t="shared" si="0"/>
        <v>3</v>
      </c>
      <c r="B11">
        <f t="shared" si="0"/>
        <v>1E-3</v>
      </c>
      <c r="C11">
        <f t="shared" si="1"/>
        <v>0.66100000000000003</v>
      </c>
      <c r="D11">
        <f>B11-$B$10</f>
        <v>9.0000000000000011E-3</v>
      </c>
      <c r="E11">
        <f t="shared" si="2"/>
        <v>0.66100000000000003</v>
      </c>
      <c r="F11">
        <f t="shared" si="4"/>
        <v>1.7136016138930272</v>
      </c>
      <c r="G11">
        <f t="shared" si="3"/>
        <v>8.2215000000000012E-5</v>
      </c>
      <c r="I11" t="s">
        <v>20</v>
      </c>
      <c r="K11">
        <v>1.075</v>
      </c>
      <c r="L11">
        <v>3.5</v>
      </c>
      <c r="M11">
        <v>1.0999999999999999E-2</v>
      </c>
      <c r="N11">
        <v>2.7869999999999999</v>
      </c>
      <c r="O11">
        <v>0</v>
      </c>
    </row>
    <row r="12" spans="1:15" x14ac:dyDescent="0.25">
      <c r="A12">
        <f t="shared" si="0"/>
        <v>3.5</v>
      </c>
      <c r="B12">
        <f t="shared" si="0"/>
        <v>1.0999999999999999E-2</v>
      </c>
      <c r="C12">
        <f t="shared" si="1"/>
        <v>1.075</v>
      </c>
      <c r="D12">
        <f t="shared" ref="D12:D75" si="5">B12-$B$10</f>
        <v>1.9E-2</v>
      </c>
      <c r="E12">
        <f t="shared" si="2"/>
        <v>1.075</v>
      </c>
      <c r="F12">
        <f t="shared" si="4"/>
        <v>2.786704202631578</v>
      </c>
      <c r="G12">
        <f t="shared" si="3"/>
        <v>1.7356499999999998E-4</v>
      </c>
      <c r="I12">
        <f>SLOPE(E29:E98, D29:D98)*$E$3^3/(4*$B$3*$C$3^3)</f>
        <v>14176.487222079455</v>
      </c>
      <c r="J12" t="s">
        <v>16</v>
      </c>
      <c r="K12">
        <v>1.4930000000000001</v>
      </c>
      <c r="L12">
        <v>4</v>
      </c>
      <c r="M12">
        <v>0.02</v>
      </c>
      <c r="N12">
        <v>3.871</v>
      </c>
      <c r="O12">
        <v>0</v>
      </c>
    </row>
    <row r="13" spans="1:15" x14ac:dyDescent="0.25">
      <c r="A13">
        <f t="shared" si="0"/>
        <v>4</v>
      </c>
      <c r="B13">
        <f t="shared" si="0"/>
        <v>0.02</v>
      </c>
      <c r="C13">
        <f t="shared" si="1"/>
        <v>1.4930000000000001</v>
      </c>
      <c r="D13">
        <f t="shared" si="5"/>
        <v>2.8000000000000001E-2</v>
      </c>
      <c r="E13">
        <f t="shared" si="2"/>
        <v>1.4930000000000001</v>
      </c>
      <c r="F13">
        <f t="shared" si="4"/>
        <v>3.8700724736402079</v>
      </c>
      <c r="G13">
        <f t="shared" si="3"/>
        <v>2.5577999999999999E-4</v>
      </c>
      <c r="K13">
        <v>1.92</v>
      </c>
      <c r="L13">
        <v>4.5</v>
      </c>
      <c r="M13">
        <v>2.9000000000000001E-2</v>
      </c>
      <c r="N13">
        <v>4.9770000000000003</v>
      </c>
      <c r="O13">
        <v>0</v>
      </c>
    </row>
    <row r="14" spans="1:15" x14ac:dyDescent="0.25">
      <c r="A14">
        <f t="shared" si="0"/>
        <v>4.5</v>
      </c>
      <c r="B14">
        <f t="shared" si="0"/>
        <v>2.9000000000000001E-2</v>
      </c>
      <c r="C14">
        <f t="shared" si="1"/>
        <v>1.92</v>
      </c>
      <c r="D14">
        <f t="shared" si="5"/>
        <v>3.7000000000000005E-2</v>
      </c>
      <c r="E14">
        <f t="shared" si="2"/>
        <v>1.92</v>
      </c>
      <c r="F14">
        <f t="shared" si="4"/>
        <v>4.9766564747183057</v>
      </c>
      <c r="G14">
        <f t="shared" si="3"/>
        <v>3.3799500000000001E-4</v>
      </c>
      <c r="I14" t="s">
        <v>54</v>
      </c>
      <c r="J14" t="s">
        <v>55</v>
      </c>
      <c r="K14">
        <v>2.36</v>
      </c>
      <c r="L14">
        <v>5</v>
      </c>
      <c r="M14">
        <v>3.7999999999999999E-2</v>
      </c>
      <c r="N14">
        <v>6.1180000000000003</v>
      </c>
      <c r="O14">
        <v>0</v>
      </c>
    </row>
    <row r="15" spans="1:15" x14ac:dyDescent="0.25">
      <c r="A15">
        <f t="shared" si="0"/>
        <v>5</v>
      </c>
      <c r="B15">
        <f t="shared" si="0"/>
        <v>3.7999999999999999E-2</v>
      </c>
      <c r="C15">
        <f t="shared" si="1"/>
        <v>2.36</v>
      </c>
      <c r="D15">
        <f t="shared" si="5"/>
        <v>4.5999999999999999E-2</v>
      </c>
      <c r="E15">
        <f t="shared" si="2"/>
        <v>2.36</v>
      </c>
      <c r="F15">
        <f t="shared" si="4"/>
        <v>6.1168220352868738</v>
      </c>
      <c r="G15">
        <f t="shared" si="3"/>
        <v>4.2021000000000002E-4</v>
      </c>
      <c r="I15">
        <f>MAX(F:F)</f>
        <v>137.61934079959926</v>
      </c>
      <c r="J15">
        <f>G130*100</f>
        <v>1.00485</v>
      </c>
      <c r="K15">
        <v>2.7989999999999999</v>
      </c>
      <c r="L15">
        <v>5.5</v>
      </c>
      <c r="M15">
        <v>4.7E-2</v>
      </c>
      <c r="N15">
        <v>7.2549999999999999</v>
      </c>
      <c r="O15">
        <v>0</v>
      </c>
    </row>
    <row r="16" spans="1:15" x14ac:dyDescent="0.25">
      <c r="A16">
        <f t="shared" si="0"/>
        <v>5.5</v>
      </c>
      <c r="B16">
        <f t="shared" si="0"/>
        <v>4.7E-2</v>
      </c>
      <c r="C16">
        <f t="shared" si="1"/>
        <v>2.7989999999999999</v>
      </c>
      <c r="D16">
        <f t="shared" si="5"/>
        <v>5.5E-2</v>
      </c>
      <c r="E16">
        <f t="shared" si="2"/>
        <v>2.7989999999999999</v>
      </c>
      <c r="F16">
        <f t="shared" si="4"/>
        <v>7.2542816089523496</v>
      </c>
      <c r="G16">
        <f t="shared" si="3"/>
        <v>5.0242500000000003E-4</v>
      </c>
      <c r="K16">
        <v>3.234</v>
      </c>
      <c r="L16">
        <v>6</v>
      </c>
      <c r="M16">
        <v>5.7000000000000002E-2</v>
      </c>
      <c r="N16">
        <v>8.3849999999999998</v>
      </c>
      <c r="O16">
        <v>1E-3</v>
      </c>
    </row>
    <row r="17" spans="1:15" x14ac:dyDescent="0.25">
      <c r="A17">
        <f t="shared" si="0"/>
        <v>6</v>
      </c>
      <c r="B17">
        <f t="shared" si="0"/>
        <v>5.7000000000000002E-2</v>
      </c>
      <c r="C17">
        <f t="shared" si="1"/>
        <v>3.234</v>
      </c>
      <c r="D17">
        <f t="shared" si="5"/>
        <v>6.5000000000000002E-2</v>
      </c>
      <c r="E17">
        <f t="shared" si="2"/>
        <v>3.234</v>
      </c>
      <c r="F17">
        <f t="shared" si="4"/>
        <v>8.3812158383258648</v>
      </c>
      <c r="G17">
        <f t="shared" si="3"/>
        <v>5.9377499999999995E-4</v>
      </c>
      <c r="K17">
        <v>3.6640000000000001</v>
      </c>
      <c r="L17">
        <v>6.5</v>
      </c>
      <c r="M17">
        <v>6.6000000000000003E-2</v>
      </c>
      <c r="N17">
        <v>9.4990000000000006</v>
      </c>
      <c r="O17">
        <v>1E-3</v>
      </c>
    </row>
    <row r="18" spans="1:15" x14ac:dyDescent="0.25">
      <c r="A18">
        <f t="shared" si="0"/>
        <v>6.5</v>
      </c>
      <c r="B18">
        <f t="shared" si="0"/>
        <v>6.6000000000000003E-2</v>
      </c>
      <c r="C18">
        <f t="shared" si="1"/>
        <v>3.6640000000000001</v>
      </c>
      <c r="D18">
        <f t="shared" si="5"/>
        <v>7.400000000000001E-2</v>
      </c>
      <c r="E18">
        <f t="shared" si="2"/>
        <v>3.6640000000000001</v>
      </c>
      <c r="F18">
        <f t="shared" si="4"/>
        <v>9.4951252817356107</v>
      </c>
      <c r="G18">
        <f t="shared" si="3"/>
        <v>6.7599000000000001E-4</v>
      </c>
      <c r="K18">
        <v>4.0990000000000002</v>
      </c>
      <c r="L18">
        <v>7</v>
      </c>
      <c r="M18">
        <v>7.4999999999999997E-2</v>
      </c>
      <c r="N18">
        <v>10.628</v>
      </c>
      <c r="O18">
        <v>1E-3</v>
      </c>
    </row>
    <row r="19" spans="1:15" x14ac:dyDescent="0.25">
      <c r="A19">
        <f t="shared" si="0"/>
        <v>7</v>
      </c>
      <c r="B19">
        <f t="shared" si="0"/>
        <v>7.4999999999999997E-2</v>
      </c>
      <c r="C19">
        <f t="shared" si="1"/>
        <v>4.0990000000000002</v>
      </c>
      <c r="D19">
        <f t="shared" si="5"/>
        <v>8.299999999999999E-2</v>
      </c>
      <c r="E19">
        <f t="shared" si="2"/>
        <v>4.0990000000000002</v>
      </c>
      <c r="F19">
        <f t="shared" si="4"/>
        <v>10.621886107287708</v>
      </c>
      <c r="G19">
        <f t="shared" si="3"/>
        <v>7.5820499999999986E-4</v>
      </c>
      <c r="K19">
        <v>4.5570000000000004</v>
      </c>
      <c r="L19">
        <v>7.5</v>
      </c>
      <c r="M19">
        <v>8.4000000000000005E-2</v>
      </c>
      <c r="N19">
        <v>11.814</v>
      </c>
      <c r="O19">
        <v>1E-3</v>
      </c>
    </row>
    <row r="20" spans="1:15" x14ac:dyDescent="0.25">
      <c r="A20">
        <f t="shared" si="0"/>
        <v>7.5</v>
      </c>
      <c r="B20">
        <f t="shared" si="0"/>
        <v>8.4000000000000005E-2</v>
      </c>
      <c r="C20">
        <f t="shared" si="1"/>
        <v>4.5570000000000004</v>
      </c>
      <c r="D20">
        <f t="shared" si="5"/>
        <v>9.1999999999999998E-2</v>
      </c>
      <c r="E20">
        <f t="shared" si="2"/>
        <v>4.5570000000000004</v>
      </c>
      <c r="F20">
        <f t="shared" si="4"/>
        <v>11.808140210067384</v>
      </c>
      <c r="G20">
        <f t="shared" si="3"/>
        <v>8.4042000000000003E-4</v>
      </c>
      <c r="K20">
        <v>5.0069999999999997</v>
      </c>
      <c r="L20">
        <v>8</v>
      </c>
      <c r="M20">
        <v>9.2999999999999999E-2</v>
      </c>
      <c r="N20">
        <v>12.98</v>
      </c>
      <c r="O20">
        <v>1E-3</v>
      </c>
    </row>
    <row r="21" spans="1:15" x14ac:dyDescent="0.25">
      <c r="A21">
        <f t="shared" si="0"/>
        <v>8</v>
      </c>
      <c r="B21">
        <f t="shared" si="0"/>
        <v>9.2999999999999999E-2</v>
      </c>
      <c r="C21">
        <f t="shared" si="1"/>
        <v>5.0069999999999997</v>
      </c>
      <c r="D21">
        <f t="shared" si="5"/>
        <v>0.10100000000000001</v>
      </c>
      <c r="E21">
        <f t="shared" si="2"/>
        <v>5.0069999999999997</v>
      </c>
      <c r="F21">
        <f t="shared" si="4"/>
        <v>12.973557402966104</v>
      </c>
      <c r="G21">
        <f t="shared" si="3"/>
        <v>9.226350000000001E-4</v>
      </c>
      <c r="K21">
        <v>5.4720000000000004</v>
      </c>
      <c r="L21">
        <v>8.5</v>
      </c>
      <c r="M21">
        <v>0.10199999999999999</v>
      </c>
      <c r="N21">
        <v>14.186999999999999</v>
      </c>
      <c r="O21">
        <v>1E-3</v>
      </c>
    </row>
    <row r="22" spans="1:15" x14ac:dyDescent="0.25">
      <c r="A22">
        <f t="shared" si="0"/>
        <v>8.5</v>
      </c>
      <c r="B22">
        <f t="shared" si="0"/>
        <v>0.10199999999999999</v>
      </c>
      <c r="C22">
        <f t="shared" si="1"/>
        <v>5.4720000000000004</v>
      </c>
      <c r="D22">
        <f t="shared" si="5"/>
        <v>0.10999999999999999</v>
      </c>
      <c r="E22">
        <f t="shared" si="2"/>
        <v>5.4720000000000004</v>
      </c>
      <c r="F22">
        <f t="shared" si="4"/>
        <v>14.177734904809817</v>
      </c>
      <c r="G22">
        <f t="shared" si="3"/>
        <v>1.0048499999999998E-3</v>
      </c>
      <c r="K22">
        <v>5.8920000000000003</v>
      </c>
      <c r="L22">
        <v>9</v>
      </c>
      <c r="M22">
        <v>0.111</v>
      </c>
      <c r="N22">
        <v>15.275</v>
      </c>
      <c r="O22">
        <v>1E-3</v>
      </c>
    </row>
    <row r="23" spans="1:15" x14ac:dyDescent="0.25">
      <c r="A23">
        <f t="shared" si="0"/>
        <v>9</v>
      </c>
      <c r="B23">
        <f t="shared" si="0"/>
        <v>0.111</v>
      </c>
      <c r="C23">
        <f t="shared" si="1"/>
        <v>5.8920000000000003</v>
      </c>
      <c r="D23">
        <f t="shared" si="5"/>
        <v>0.11899999999999999</v>
      </c>
      <c r="E23">
        <f t="shared" si="2"/>
        <v>5.8920000000000003</v>
      </c>
      <c r="F23">
        <f t="shared" si="4"/>
        <v>15.26521905319569</v>
      </c>
      <c r="G23">
        <f t="shared" si="3"/>
        <v>1.0870649999999999E-3</v>
      </c>
      <c r="K23">
        <v>6.36</v>
      </c>
      <c r="L23">
        <v>9.5</v>
      </c>
      <c r="M23">
        <v>0.121</v>
      </c>
      <c r="N23">
        <v>16.489000000000001</v>
      </c>
      <c r="O23">
        <v>1E-3</v>
      </c>
    </row>
    <row r="24" spans="1:15" x14ac:dyDescent="0.25">
      <c r="A24">
        <f t="shared" si="0"/>
        <v>9.5</v>
      </c>
      <c r="B24">
        <f t="shared" si="0"/>
        <v>0.121</v>
      </c>
      <c r="C24">
        <f t="shared" si="1"/>
        <v>6.36</v>
      </c>
      <c r="D24">
        <f t="shared" si="5"/>
        <v>0.129</v>
      </c>
      <c r="E24">
        <f t="shared" si="2"/>
        <v>6.36</v>
      </c>
      <c r="F24">
        <f t="shared" si="4"/>
        <v>16.476880538527499</v>
      </c>
      <c r="G24">
        <f t="shared" si="3"/>
        <v>1.1784149999999999E-3</v>
      </c>
      <c r="K24">
        <v>6.82</v>
      </c>
      <c r="L24">
        <v>10</v>
      </c>
      <c r="M24">
        <v>0.13</v>
      </c>
      <c r="N24">
        <v>17.681000000000001</v>
      </c>
      <c r="O24">
        <v>1E-3</v>
      </c>
    </row>
    <row r="25" spans="1:15" x14ac:dyDescent="0.25">
      <c r="A25">
        <f t="shared" si="0"/>
        <v>10</v>
      </c>
      <c r="B25">
        <f t="shared" si="0"/>
        <v>0.13</v>
      </c>
      <c r="C25">
        <f t="shared" si="1"/>
        <v>6.82</v>
      </c>
      <c r="D25">
        <f t="shared" si="5"/>
        <v>0.13800000000000001</v>
      </c>
      <c r="E25">
        <f t="shared" si="2"/>
        <v>6.82</v>
      </c>
      <c r="F25">
        <f t="shared" si="4"/>
        <v>17.667794816987751</v>
      </c>
      <c r="G25">
        <f t="shared" si="3"/>
        <v>1.26063E-3</v>
      </c>
      <c r="K25">
        <v>7.282</v>
      </c>
      <c r="L25">
        <v>10.5</v>
      </c>
      <c r="M25">
        <v>0.13900000000000001</v>
      </c>
      <c r="N25">
        <v>18.88</v>
      </c>
      <c r="O25">
        <v>1E-3</v>
      </c>
    </row>
    <row r="26" spans="1:15" x14ac:dyDescent="0.25">
      <c r="A26">
        <f t="shared" si="0"/>
        <v>10.5</v>
      </c>
      <c r="B26">
        <f t="shared" si="0"/>
        <v>0.13900000000000001</v>
      </c>
      <c r="C26">
        <f t="shared" si="1"/>
        <v>7.282</v>
      </c>
      <c r="D26">
        <f t="shared" si="5"/>
        <v>0.14700000000000002</v>
      </c>
      <c r="E26">
        <f t="shared" si="2"/>
        <v>7.282</v>
      </c>
      <c r="F26">
        <f t="shared" si="4"/>
        <v>18.863792260620141</v>
      </c>
      <c r="G26">
        <f t="shared" si="3"/>
        <v>1.3428450000000001E-3</v>
      </c>
      <c r="K26">
        <v>7.7460000000000004</v>
      </c>
      <c r="L26">
        <v>11</v>
      </c>
      <c r="M26">
        <v>0.14799999999999999</v>
      </c>
      <c r="N26">
        <v>20.082000000000001</v>
      </c>
      <c r="O26">
        <v>1E-3</v>
      </c>
    </row>
    <row r="27" spans="1:15" x14ac:dyDescent="0.25">
      <c r="A27">
        <f t="shared" si="0"/>
        <v>11</v>
      </c>
      <c r="B27">
        <f t="shared" si="0"/>
        <v>0.14799999999999999</v>
      </c>
      <c r="C27">
        <f t="shared" si="1"/>
        <v>7.7460000000000004</v>
      </c>
      <c r="D27">
        <f t="shared" si="5"/>
        <v>0.156</v>
      </c>
      <c r="E27">
        <f t="shared" si="2"/>
        <v>7.7460000000000004</v>
      </c>
      <c r="F27">
        <f t="shared" si="4"/>
        <v>20.064874349392191</v>
      </c>
      <c r="G27">
        <f t="shared" si="3"/>
        <v>1.4250599999999999E-3</v>
      </c>
      <c r="K27">
        <v>8.1920000000000002</v>
      </c>
      <c r="L27">
        <v>11.5</v>
      </c>
      <c r="M27">
        <v>0.157</v>
      </c>
      <c r="N27">
        <v>21.236999999999998</v>
      </c>
      <c r="O27">
        <v>1E-3</v>
      </c>
    </row>
    <row r="28" spans="1:15" x14ac:dyDescent="0.25">
      <c r="A28">
        <f t="shared" si="0"/>
        <v>11.5</v>
      </c>
      <c r="B28">
        <f t="shared" si="0"/>
        <v>0.157</v>
      </c>
      <c r="C28">
        <f t="shared" si="1"/>
        <v>8.1920000000000002</v>
      </c>
      <c r="D28">
        <f t="shared" si="5"/>
        <v>0.16500000000000001</v>
      </c>
      <c r="E28">
        <f t="shared" si="2"/>
        <v>8.1920000000000002</v>
      </c>
      <c r="F28">
        <f t="shared" si="4"/>
        <v>21.219237802380324</v>
      </c>
      <c r="G28">
        <f t="shared" si="3"/>
        <v>1.5072749999999998E-3</v>
      </c>
      <c r="K28">
        <v>8.6609999999999996</v>
      </c>
      <c r="L28">
        <v>12</v>
      </c>
      <c r="M28">
        <v>0.16600000000000001</v>
      </c>
      <c r="N28">
        <v>22.454999999999998</v>
      </c>
      <c r="O28">
        <v>2E-3</v>
      </c>
    </row>
    <row r="29" spans="1:15" x14ac:dyDescent="0.25">
      <c r="A29">
        <f t="shared" si="0"/>
        <v>12</v>
      </c>
      <c r="B29">
        <f t="shared" si="0"/>
        <v>0.16600000000000001</v>
      </c>
      <c r="C29">
        <f t="shared" si="1"/>
        <v>8.6609999999999996</v>
      </c>
      <c r="D29">
        <f t="shared" si="5"/>
        <v>0.17400000000000002</v>
      </c>
      <c r="E29">
        <f t="shared" si="2"/>
        <v>8.6609999999999996</v>
      </c>
      <c r="F29">
        <f t="shared" si="4"/>
        <v>22.433086072225016</v>
      </c>
      <c r="G29">
        <f t="shared" si="3"/>
        <v>1.58949E-3</v>
      </c>
      <c r="K29">
        <v>9.1280000000000001</v>
      </c>
      <c r="L29">
        <v>12.5</v>
      </c>
      <c r="M29">
        <v>0.17599999999999999</v>
      </c>
      <c r="N29">
        <v>23.664999999999999</v>
      </c>
      <c r="O29">
        <v>2E-3</v>
      </c>
    </row>
    <row r="30" spans="1:15" x14ac:dyDescent="0.25">
      <c r="A30">
        <f t="shared" si="0"/>
        <v>12.5</v>
      </c>
      <c r="B30">
        <f t="shared" si="0"/>
        <v>0.17599999999999999</v>
      </c>
      <c r="C30">
        <f t="shared" si="1"/>
        <v>9.1280000000000001</v>
      </c>
      <c r="D30">
        <f t="shared" si="5"/>
        <v>0.184</v>
      </c>
      <c r="E30">
        <f t="shared" si="2"/>
        <v>9.1280000000000001</v>
      </c>
      <c r="F30">
        <f t="shared" si="4"/>
        <v>23.641551673323377</v>
      </c>
      <c r="G30">
        <f t="shared" si="3"/>
        <v>1.6808400000000001E-3</v>
      </c>
      <c r="K30">
        <v>9.57</v>
      </c>
      <c r="L30">
        <v>13</v>
      </c>
      <c r="M30">
        <v>0.185</v>
      </c>
      <c r="N30">
        <v>24.812000000000001</v>
      </c>
      <c r="O30">
        <v>2E-3</v>
      </c>
    </row>
    <row r="31" spans="1:15" x14ac:dyDescent="0.25">
      <c r="A31">
        <f t="shared" si="0"/>
        <v>13</v>
      </c>
      <c r="B31">
        <f t="shared" si="0"/>
        <v>0.185</v>
      </c>
      <c r="C31">
        <f t="shared" si="1"/>
        <v>9.57</v>
      </c>
      <c r="D31">
        <f t="shared" si="5"/>
        <v>0.193</v>
      </c>
      <c r="E31">
        <f t="shared" si="2"/>
        <v>9.57</v>
      </c>
      <c r="F31">
        <f t="shared" si="4"/>
        <v>24.78528900568849</v>
      </c>
      <c r="G31">
        <f t="shared" si="3"/>
        <v>1.7630549999999997E-3</v>
      </c>
      <c r="K31">
        <v>10.02</v>
      </c>
      <c r="L31">
        <v>13.5</v>
      </c>
      <c r="M31">
        <v>0.19400000000000001</v>
      </c>
      <c r="N31">
        <v>25.978999999999999</v>
      </c>
      <c r="O31">
        <v>2E-3</v>
      </c>
    </row>
    <row r="32" spans="1:15" x14ac:dyDescent="0.25">
      <c r="A32">
        <f t="shared" si="0"/>
        <v>13.5</v>
      </c>
      <c r="B32">
        <f t="shared" si="0"/>
        <v>0.19400000000000001</v>
      </c>
      <c r="C32">
        <f t="shared" si="1"/>
        <v>10.02</v>
      </c>
      <c r="D32">
        <f t="shared" si="5"/>
        <v>0.20200000000000001</v>
      </c>
      <c r="E32">
        <f t="shared" si="2"/>
        <v>10.02</v>
      </c>
      <c r="F32">
        <f t="shared" si="4"/>
        <v>25.949663946480449</v>
      </c>
      <c r="G32">
        <f t="shared" si="3"/>
        <v>1.8452700000000002E-3</v>
      </c>
      <c r="K32">
        <v>10.478999999999999</v>
      </c>
      <c r="L32">
        <v>14</v>
      </c>
      <c r="M32">
        <v>0.20300000000000001</v>
      </c>
      <c r="N32">
        <v>27.167999999999999</v>
      </c>
      <c r="O32">
        <v>2E-3</v>
      </c>
    </row>
    <row r="33" spans="1:15" x14ac:dyDescent="0.25">
      <c r="A33">
        <f t="shared" si="0"/>
        <v>14</v>
      </c>
      <c r="B33">
        <f t="shared" si="0"/>
        <v>0.20300000000000001</v>
      </c>
      <c r="C33">
        <f t="shared" si="1"/>
        <v>10.478999999999999</v>
      </c>
      <c r="D33">
        <f t="shared" si="5"/>
        <v>0.21100000000000002</v>
      </c>
      <c r="E33">
        <f t="shared" si="2"/>
        <v>10.478999999999999</v>
      </c>
      <c r="F33">
        <f t="shared" si="4"/>
        <v>27.137265721910623</v>
      </c>
      <c r="G33">
        <f t="shared" si="3"/>
        <v>1.9274849999999998E-3</v>
      </c>
      <c r="K33">
        <v>10.936999999999999</v>
      </c>
      <c r="L33">
        <v>14.5</v>
      </c>
      <c r="M33">
        <v>0.21199999999999999</v>
      </c>
      <c r="N33">
        <v>28.356000000000002</v>
      </c>
      <c r="O33">
        <v>2E-3</v>
      </c>
    </row>
    <row r="34" spans="1:15" x14ac:dyDescent="0.25">
      <c r="A34">
        <f t="shared" si="0"/>
        <v>14.5</v>
      </c>
      <c r="B34">
        <f t="shared" si="0"/>
        <v>0.21199999999999999</v>
      </c>
      <c r="C34">
        <f t="shared" si="1"/>
        <v>10.936999999999999</v>
      </c>
      <c r="D34">
        <f t="shared" si="5"/>
        <v>0.22</v>
      </c>
      <c r="E34">
        <f t="shared" si="2"/>
        <v>10.936999999999999</v>
      </c>
      <c r="F34">
        <f t="shared" si="4"/>
        <v>28.322197875049294</v>
      </c>
      <c r="G34">
        <f t="shared" si="3"/>
        <v>2.0097000000000001E-3</v>
      </c>
      <c r="K34">
        <v>11.401</v>
      </c>
      <c r="L34">
        <v>15</v>
      </c>
      <c r="M34">
        <v>0.222</v>
      </c>
      <c r="N34">
        <v>29.556999999999999</v>
      </c>
      <c r="O34">
        <v>2E-3</v>
      </c>
    </row>
    <row r="35" spans="1:15" x14ac:dyDescent="0.25">
      <c r="A35">
        <f t="shared" si="0"/>
        <v>15</v>
      </c>
      <c r="B35">
        <f t="shared" si="0"/>
        <v>0.222</v>
      </c>
      <c r="C35">
        <f t="shared" si="1"/>
        <v>11.401</v>
      </c>
      <c r="D35">
        <f t="shared" si="5"/>
        <v>0.23</v>
      </c>
      <c r="E35">
        <f t="shared" si="2"/>
        <v>11.401</v>
      </c>
      <c r="F35">
        <f t="shared" si="4"/>
        <v>29.522460067211593</v>
      </c>
      <c r="G35">
        <f t="shared" si="3"/>
        <v>2.1010500000000001E-3</v>
      </c>
      <c r="K35">
        <v>11.86</v>
      </c>
      <c r="L35">
        <v>15.5</v>
      </c>
      <c r="M35">
        <v>0.23100000000000001</v>
      </c>
      <c r="N35">
        <v>30.748999999999999</v>
      </c>
      <c r="O35">
        <v>2E-3</v>
      </c>
    </row>
    <row r="36" spans="1:15" x14ac:dyDescent="0.25">
      <c r="A36">
        <f t="shared" si="0"/>
        <v>15.5</v>
      </c>
      <c r="B36">
        <f t="shared" si="0"/>
        <v>0.23100000000000001</v>
      </c>
      <c r="C36">
        <f t="shared" si="1"/>
        <v>11.86</v>
      </c>
      <c r="D36">
        <f t="shared" si="5"/>
        <v>0.23900000000000002</v>
      </c>
      <c r="E36">
        <f t="shared" si="2"/>
        <v>11.86</v>
      </c>
      <c r="F36">
        <f t="shared" si="4"/>
        <v>30.709824683230863</v>
      </c>
      <c r="G36">
        <f t="shared" si="3"/>
        <v>2.1832650000000002E-3</v>
      </c>
      <c r="K36">
        <v>12.337</v>
      </c>
      <c r="L36">
        <v>16</v>
      </c>
      <c r="M36">
        <v>0.24</v>
      </c>
      <c r="N36">
        <v>31.986000000000001</v>
      </c>
      <c r="O36">
        <v>2E-3</v>
      </c>
    </row>
    <row r="37" spans="1:15" x14ac:dyDescent="0.25">
      <c r="A37">
        <f t="shared" si="0"/>
        <v>16</v>
      </c>
      <c r="B37">
        <f t="shared" si="0"/>
        <v>0.24</v>
      </c>
      <c r="C37">
        <f t="shared" si="1"/>
        <v>12.337</v>
      </c>
      <c r="D37">
        <f t="shared" si="5"/>
        <v>0.248</v>
      </c>
      <c r="E37">
        <f t="shared" si="2"/>
        <v>12.337</v>
      </c>
      <c r="F37">
        <f t="shared" si="4"/>
        <v>31.943722638797894</v>
      </c>
      <c r="G37">
        <f t="shared" si="3"/>
        <v>2.2654799999999998E-3</v>
      </c>
      <c r="K37">
        <v>12.813000000000001</v>
      </c>
      <c r="L37">
        <v>16.5</v>
      </c>
      <c r="M37">
        <v>0.249</v>
      </c>
      <c r="N37">
        <v>33.219000000000001</v>
      </c>
      <c r="O37">
        <v>2E-3</v>
      </c>
    </row>
    <row r="38" spans="1:15" x14ac:dyDescent="0.25">
      <c r="A38">
        <f t="shared" si="0"/>
        <v>16.5</v>
      </c>
      <c r="B38">
        <f t="shared" si="0"/>
        <v>0.249</v>
      </c>
      <c r="C38">
        <f t="shared" si="1"/>
        <v>12.813000000000001</v>
      </c>
      <c r="D38">
        <f t="shared" si="5"/>
        <v>0.25700000000000001</v>
      </c>
      <c r="E38">
        <f t="shared" si="2"/>
        <v>12.813000000000001</v>
      </c>
      <c r="F38">
        <f t="shared" si="4"/>
        <v>33.174956701845772</v>
      </c>
      <c r="G38">
        <f t="shared" si="3"/>
        <v>2.3476949999999999E-3</v>
      </c>
      <c r="K38">
        <v>13.249000000000001</v>
      </c>
      <c r="L38">
        <v>17</v>
      </c>
      <c r="M38">
        <v>0.25800000000000001</v>
      </c>
      <c r="N38">
        <v>34.347999999999999</v>
      </c>
      <c r="O38">
        <v>2E-3</v>
      </c>
    </row>
    <row r="39" spans="1:15" x14ac:dyDescent="0.25">
      <c r="A39">
        <f t="shared" si="0"/>
        <v>17</v>
      </c>
      <c r="B39">
        <f t="shared" si="0"/>
        <v>0.25800000000000001</v>
      </c>
      <c r="C39">
        <f t="shared" si="1"/>
        <v>13.249000000000001</v>
      </c>
      <c r="D39">
        <f t="shared" si="5"/>
        <v>0.26600000000000001</v>
      </c>
      <c r="E39">
        <f t="shared" si="2"/>
        <v>13.249000000000001</v>
      </c>
      <c r="F39">
        <f t="shared" si="4"/>
        <v>34.30255578130442</v>
      </c>
      <c r="G39">
        <f t="shared" si="3"/>
        <v>2.42991E-3</v>
      </c>
      <c r="K39">
        <v>13.721</v>
      </c>
      <c r="L39">
        <v>17.5</v>
      </c>
      <c r="M39">
        <v>0.26700000000000002</v>
      </c>
      <c r="N39">
        <v>35.573999999999998</v>
      </c>
      <c r="O39">
        <v>2E-3</v>
      </c>
    </row>
    <row r="40" spans="1:15" x14ac:dyDescent="0.25">
      <c r="A40">
        <f t="shared" si="0"/>
        <v>17.5</v>
      </c>
      <c r="B40">
        <f t="shared" si="0"/>
        <v>0.26700000000000002</v>
      </c>
      <c r="C40">
        <f t="shared" si="1"/>
        <v>13.721</v>
      </c>
      <c r="D40">
        <f t="shared" si="5"/>
        <v>0.27500000000000002</v>
      </c>
      <c r="E40">
        <f t="shared" si="2"/>
        <v>13.721</v>
      </c>
      <c r="F40">
        <f t="shared" si="4"/>
        <v>35.523295428509186</v>
      </c>
      <c r="G40">
        <f t="shared" si="3"/>
        <v>2.512125E-3</v>
      </c>
      <c r="K40">
        <v>14.19</v>
      </c>
      <c r="L40">
        <v>18</v>
      </c>
      <c r="M40">
        <v>0.27600000000000002</v>
      </c>
      <c r="N40">
        <v>36.787999999999997</v>
      </c>
      <c r="O40">
        <v>3.0000000000000001E-3</v>
      </c>
    </row>
    <row r="41" spans="1:15" x14ac:dyDescent="0.25">
      <c r="A41">
        <f t="shared" si="0"/>
        <v>18</v>
      </c>
      <c r="B41">
        <f t="shared" si="0"/>
        <v>0.27600000000000002</v>
      </c>
      <c r="C41">
        <f t="shared" si="1"/>
        <v>14.19</v>
      </c>
      <c r="D41">
        <f t="shared" si="5"/>
        <v>0.28400000000000003</v>
      </c>
      <c r="E41">
        <f t="shared" si="2"/>
        <v>14.19</v>
      </c>
      <c r="F41">
        <f t="shared" si="4"/>
        <v>36.736201335468785</v>
      </c>
      <c r="G41">
        <f t="shared" si="3"/>
        <v>2.5943400000000001E-3</v>
      </c>
      <c r="K41">
        <v>14.657999999999999</v>
      </c>
      <c r="L41">
        <v>18.5</v>
      </c>
      <c r="M41">
        <v>0.28599999999999998</v>
      </c>
      <c r="N41">
        <v>38.000999999999998</v>
      </c>
      <c r="O41">
        <v>3.0000000000000001E-3</v>
      </c>
    </row>
    <row r="42" spans="1:15" x14ac:dyDescent="0.25">
      <c r="A42">
        <f t="shared" si="0"/>
        <v>18.5</v>
      </c>
      <c r="B42">
        <f t="shared" si="0"/>
        <v>0.28599999999999998</v>
      </c>
      <c r="C42">
        <f t="shared" si="1"/>
        <v>14.657999999999999</v>
      </c>
      <c r="D42">
        <f t="shared" si="5"/>
        <v>0.29399999999999998</v>
      </c>
      <c r="E42">
        <f t="shared" si="2"/>
        <v>14.657999999999999</v>
      </c>
      <c r="F42">
        <f t="shared" si="4"/>
        <v>37.9463063524367</v>
      </c>
      <c r="G42">
        <f t="shared" si="3"/>
        <v>2.6856899999999993E-3</v>
      </c>
      <c r="K42">
        <v>15.103</v>
      </c>
      <c r="L42">
        <v>19</v>
      </c>
      <c r="M42">
        <v>0.29499999999999998</v>
      </c>
      <c r="N42">
        <v>39.155000000000001</v>
      </c>
      <c r="O42">
        <v>3.0000000000000001E-3</v>
      </c>
    </row>
    <row r="43" spans="1:15" x14ac:dyDescent="0.25">
      <c r="A43">
        <f t="shared" si="0"/>
        <v>19</v>
      </c>
      <c r="B43">
        <f t="shared" si="0"/>
        <v>0.29499999999999998</v>
      </c>
      <c r="C43">
        <f t="shared" si="1"/>
        <v>15.103</v>
      </c>
      <c r="D43">
        <f t="shared" si="5"/>
        <v>0.30299999999999999</v>
      </c>
      <c r="E43">
        <f t="shared" si="2"/>
        <v>15.103</v>
      </c>
      <c r="F43">
        <f t="shared" si="4"/>
        <v>39.096955328264769</v>
      </c>
      <c r="G43">
        <f t="shared" si="3"/>
        <v>2.7679049999999998E-3</v>
      </c>
      <c r="K43">
        <v>15.587999999999999</v>
      </c>
      <c r="L43">
        <v>19.5</v>
      </c>
      <c r="M43">
        <v>0.30399999999999999</v>
      </c>
      <c r="N43">
        <v>40.414000000000001</v>
      </c>
      <c r="O43">
        <v>3.0000000000000001E-3</v>
      </c>
    </row>
    <row r="44" spans="1:15" x14ac:dyDescent="0.25">
      <c r="A44">
        <f t="shared" si="0"/>
        <v>19.5</v>
      </c>
      <c r="B44">
        <f t="shared" si="0"/>
        <v>0.30399999999999999</v>
      </c>
      <c r="C44">
        <f t="shared" si="1"/>
        <v>15.587999999999999</v>
      </c>
      <c r="D44">
        <f t="shared" si="5"/>
        <v>0.312</v>
      </c>
      <c r="E44">
        <f t="shared" si="2"/>
        <v>15.587999999999999</v>
      </c>
      <c r="F44">
        <f t="shared" si="4"/>
        <v>40.351092804596462</v>
      </c>
      <c r="G44">
        <f t="shared" si="3"/>
        <v>2.8501199999999998E-3</v>
      </c>
      <c r="K44">
        <v>16.052</v>
      </c>
      <c r="L44">
        <v>20</v>
      </c>
      <c r="M44">
        <v>0.313</v>
      </c>
      <c r="N44">
        <v>41.616</v>
      </c>
      <c r="O44">
        <v>3.0000000000000001E-3</v>
      </c>
    </row>
    <row r="45" spans="1:15" x14ac:dyDescent="0.25">
      <c r="A45">
        <f t="shared" si="0"/>
        <v>20</v>
      </c>
      <c r="B45">
        <f t="shared" si="0"/>
        <v>0.313</v>
      </c>
      <c r="C45">
        <f t="shared" si="1"/>
        <v>16.052</v>
      </c>
      <c r="D45">
        <f t="shared" si="5"/>
        <v>0.32100000000000001</v>
      </c>
      <c r="E45">
        <f t="shared" si="2"/>
        <v>16.052</v>
      </c>
      <c r="F45">
        <f t="shared" si="4"/>
        <v>41.550811183669637</v>
      </c>
      <c r="G45">
        <f t="shared" si="3"/>
        <v>2.9323350000000003E-3</v>
      </c>
      <c r="K45">
        <v>16.507000000000001</v>
      </c>
      <c r="L45">
        <v>20.5</v>
      </c>
      <c r="M45">
        <v>0.32200000000000001</v>
      </c>
      <c r="N45">
        <v>42.796999999999997</v>
      </c>
      <c r="O45">
        <v>3.0000000000000001E-3</v>
      </c>
    </row>
    <row r="46" spans="1:15" x14ac:dyDescent="0.25">
      <c r="A46">
        <f t="shared" si="0"/>
        <v>20.5</v>
      </c>
      <c r="B46">
        <f t="shared" si="0"/>
        <v>0.32200000000000001</v>
      </c>
      <c r="C46">
        <f t="shared" si="1"/>
        <v>16.507000000000001</v>
      </c>
      <c r="D46">
        <f t="shared" si="5"/>
        <v>0.33</v>
      </c>
      <c r="E46">
        <f t="shared" si="2"/>
        <v>16.507000000000001</v>
      </c>
      <c r="F46">
        <f t="shared" si="4"/>
        <v>42.727179255467703</v>
      </c>
      <c r="G46">
        <f t="shared" si="3"/>
        <v>3.0145499999999995E-3</v>
      </c>
      <c r="K46">
        <v>16.957000000000001</v>
      </c>
      <c r="L46">
        <v>21</v>
      </c>
      <c r="M46">
        <v>0.33100000000000002</v>
      </c>
      <c r="N46">
        <v>43.963000000000001</v>
      </c>
      <c r="O46">
        <v>3.0000000000000001E-3</v>
      </c>
    </row>
    <row r="47" spans="1:15" x14ac:dyDescent="0.25">
      <c r="A47">
        <f t="shared" si="0"/>
        <v>21</v>
      </c>
      <c r="B47">
        <f t="shared" si="0"/>
        <v>0.33100000000000002</v>
      </c>
      <c r="C47">
        <f t="shared" si="1"/>
        <v>16.957000000000001</v>
      </c>
      <c r="D47">
        <f t="shared" si="5"/>
        <v>0.33900000000000002</v>
      </c>
      <c r="E47">
        <f t="shared" si="2"/>
        <v>16.957000000000001</v>
      </c>
      <c r="F47">
        <f t="shared" si="4"/>
        <v>43.890554845885553</v>
      </c>
      <c r="G47">
        <f t="shared" si="3"/>
        <v>3.096765E-3</v>
      </c>
      <c r="K47">
        <v>17.43</v>
      </c>
      <c r="L47">
        <v>21.5</v>
      </c>
      <c r="M47">
        <v>0.34100000000000003</v>
      </c>
      <c r="N47">
        <v>45.189</v>
      </c>
      <c r="O47">
        <v>3.0000000000000001E-3</v>
      </c>
    </row>
    <row r="48" spans="1:15" x14ac:dyDescent="0.25">
      <c r="A48">
        <f t="shared" si="0"/>
        <v>21.5</v>
      </c>
      <c r="B48">
        <f t="shared" si="0"/>
        <v>0.34100000000000003</v>
      </c>
      <c r="C48">
        <f t="shared" si="1"/>
        <v>17.43</v>
      </c>
      <c r="D48">
        <f t="shared" si="5"/>
        <v>0.34900000000000003</v>
      </c>
      <c r="E48">
        <f t="shared" si="2"/>
        <v>17.43</v>
      </c>
      <c r="F48">
        <f t="shared" si="4"/>
        <v>45.113255593185556</v>
      </c>
      <c r="G48">
        <f t="shared" si="3"/>
        <v>3.188115E-3</v>
      </c>
      <c r="K48">
        <v>17.914000000000001</v>
      </c>
      <c r="L48">
        <v>22</v>
      </c>
      <c r="M48">
        <v>0.35</v>
      </c>
      <c r="N48">
        <v>46.444000000000003</v>
      </c>
      <c r="O48">
        <v>3.0000000000000001E-3</v>
      </c>
    </row>
    <row r="49" spans="1:15" x14ac:dyDescent="0.25">
      <c r="A49">
        <f t="shared" si="0"/>
        <v>22</v>
      </c>
      <c r="B49">
        <f t="shared" si="0"/>
        <v>0.35</v>
      </c>
      <c r="C49">
        <f t="shared" si="1"/>
        <v>17.914000000000001</v>
      </c>
      <c r="D49">
        <f t="shared" si="5"/>
        <v>0.35799999999999998</v>
      </c>
      <c r="E49">
        <f t="shared" si="2"/>
        <v>17.914000000000001</v>
      </c>
      <c r="F49">
        <f t="shared" si="4"/>
        <v>46.364532839037338</v>
      </c>
      <c r="G49">
        <f t="shared" si="3"/>
        <v>3.2703299999999997E-3</v>
      </c>
      <c r="K49">
        <v>18.356999999999999</v>
      </c>
      <c r="L49">
        <v>22.5</v>
      </c>
      <c r="M49">
        <v>0.35899999999999999</v>
      </c>
      <c r="N49">
        <v>47.591999999999999</v>
      </c>
      <c r="O49">
        <v>3.0000000000000001E-3</v>
      </c>
    </row>
    <row r="50" spans="1:15" x14ac:dyDescent="0.25">
      <c r="A50">
        <f t="shared" si="0"/>
        <v>22.5</v>
      </c>
      <c r="B50">
        <f t="shared" si="0"/>
        <v>0.35899999999999999</v>
      </c>
      <c r="C50">
        <f t="shared" si="1"/>
        <v>18.356999999999999</v>
      </c>
      <c r="D50">
        <f t="shared" si="5"/>
        <v>0.36699999999999999</v>
      </c>
      <c r="E50">
        <f t="shared" si="2"/>
        <v>18.356999999999999</v>
      </c>
      <c r="F50">
        <f t="shared" si="4"/>
        <v>47.509649520302162</v>
      </c>
      <c r="G50">
        <f t="shared" si="3"/>
        <v>3.3525450000000002E-3</v>
      </c>
      <c r="K50">
        <v>18.831</v>
      </c>
      <c r="L50">
        <v>23</v>
      </c>
      <c r="M50">
        <v>0.36799999999999999</v>
      </c>
      <c r="N50">
        <v>48.822000000000003</v>
      </c>
      <c r="O50">
        <v>3.0000000000000001E-3</v>
      </c>
    </row>
    <row r="51" spans="1:15" x14ac:dyDescent="0.25">
      <c r="A51">
        <f t="shared" si="0"/>
        <v>23</v>
      </c>
      <c r="B51">
        <f t="shared" si="0"/>
        <v>0.36799999999999999</v>
      </c>
      <c r="C51">
        <f t="shared" si="1"/>
        <v>18.831</v>
      </c>
      <c r="D51">
        <f t="shared" si="5"/>
        <v>0.376</v>
      </c>
      <c r="E51">
        <f t="shared" si="2"/>
        <v>18.831</v>
      </c>
      <c r="F51">
        <f t="shared" si="4"/>
        <v>48.734954654540871</v>
      </c>
      <c r="G51">
        <f t="shared" si="3"/>
        <v>3.4347600000000002E-3</v>
      </c>
      <c r="K51">
        <v>19.311</v>
      </c>
      <c r="L51">
        <v>23.5</v>
      </c>
      <c r="M51">
        <v>0.377</v>
      </c>
      <c r="N51">
        <v>50.064</v>
      </c>
      <c r="O51">
        <v>3.0000000000000001E-3</v>
      </c>
    </row>
    <row r="52" spans="1:15" x14ac:dyDescent="0.25">
      <c r="A52">
        <f t="shared" si="0"/>
        <v>23.5</v>
      </c>
      <c r="B52">
        <f t="shared" si="0"/>
        <v>0.377</v>
      </c>
      <c r="C52">
        <f t="shared" si="1"/>
        <v>19.311</v>
      </c>
      <c r="D52">
        <f t="shared" si="5"/>
        <v>0.38500000000000001</v>
      </c>
      <c r="E52">
        <f t="shared" si="2"/>
        <v>19.311</v>
      </c>
      <c r="F52">
        <f t="shared" si="4"/>
        <v>49.975744766427916</v>
      </c>
      <c r="G52">
        <f t="shared" si="3"/>
        <v>3.5169749999999999E-3</v>
      </c>
      <c r="K52">
        <v>19.759</v>
      </c>
      <c r="L52">
        <v>24</v>
      </c>
      <c r="M52">
        <v>0.38700000000000001</v>
      </c>
      <c r="N52">
        <v>51.228000000000002</v>
      </c>
      <c r="O52">
        <v>4.0000000000000001E-3</v>
      </c>
    </row>
    <row r="53" spans="1:15" x14ac:dyDescent="0.25">
      <c r="A53">
        <f t="shared" si="0"/>
        <v>24</v>
      </c>
      <c r="B53">
        <f t="shared" si="0"/>
        <v>0.38700000000000001</v>
      </c>
      <c r="C53">
        <f t="shared" si="1"/>
        <v>19.759</v>
      </c>
      <c r="D53">
        <f t="shared" si="5"/>
        <v>0.39500000000000002</v>
      </c>
      <c r="E53">
        <f t="shared" si="2"/>
        <v>19.759</v>
      </c>
      <c r="F53">
        <f t="shared" si="4"/>
        <v>51.133521380785659</v>
      </c>
      <c r="G53">
        <f t="shared" si="3"/>
        <v>3.6083249999999999E-3</v>
      </c>
      <c r="K53">
        <v>20.247</v>
      </c>
      <c r="L53">
        <v>24.5</v>
      </c>
      <c r="M53">
        <v>0.39600000000000002</v>
      </c>
      <c r="N53">
        <v>52.491999999999997</v>
      </c>
      <c r="O53">
        <v>4.0000000000000001E-3</v>
      </c>
    </row>
    <row r="54" spans="1:15" x14ac:dyDescent="0.25">
      <c r="A54">
        <f t="shared" si="0"/>
        <v>24.5</v>
      </c>
      <c r="B54">
        <f t="shared" si="0"/>
        <v>0.39600000000000002</v>
      </c>
      <c r="C54">
        <f t="shared" si="1"/>
        <v>20.247</v>
      </c>
      <c r="D54">
        <f t="shared" si="5"/>
        <v>0.40400000000000003</v>
      </c>
      <c r="E54">
        <f t="shared" si="2"/>
        <v>20.247</v>
      </c>
      <c r="F54">
        <f t="shared" si="4"/>
        <v>52.394935380216296</v>
      </c>
      <c r="G54">
        <f t="shared" si="3"/>
        <v>3.6905400000000004E-3</v>
      </c>
      <c r="K54">
        <v>20.704999999999998</v>
      </c>
      <c r="L54">
        <v>25</v>
      </c>
      <c r="M54">
        <v>0.40500000000000003</v>
      </c>
      <c r="N54">
        <v>53.68</v>
      </c>
      <c r="O54">
        <v>4.0000000000000001E-3</v>
      </c>
    </row>
    <row r="55" spans="1:15" s="3" customFormat="1" x14ac:dyDescent="0.25">
      <c r="A55">
        <f t="shared" si="0"/>
        <v>25</v>
      </c>
      <c r="B55">
        <f t="shared" si="0"/>
        <v>0.40500000000000003</v>
      </c>
      <c r="C55">
        <f t="shared" si="1"/>
        <v>20.704999999999998</v>
      </c>
      <c r="D55">
        <f t="shared" si="5"/>
        <v>0.41300000000000003</v>
      </c>
      <c r="E55" s="3">
        <f t="shared" si="2"/>
        <v>20.704999999999998</v>
      </c>
      <c r="F55" s="3">
        <f t="shared" si="4"/>
        <v>53.578680073060326</v>
      </c>
      <c r="G55" s="3">
        <f t="shared" si="3"/>
        <v>3.7727550000000005E-3</v>
      </c>
      <c r="K55" s="3">
        <v>21.166</v>
      </c>
      <c r="L55" s="3">
        <v>25.5</v>
      </c>
      <c r="M55" s="3">
        <v>0.41399999999999998</v>
      </c>
      <c r="N55" s="3">
        <v>54.872999999999998</v>
      </c>
      <c r="O55" s="3">
        <v>4.0000000000000001E-3</v>
      </c>
    </row>
    <row r="56" spans="1:15" x14ac:dyDescent="0.25">
      <c r="A56">
        <f t="shared" si="0"/>
        <v>25.5</v>
      </c>
      <c r="B56">
        <f t="shared" si="0"/>
        <v>0.41399999999999998</v>
      </c>
      <c r="C56">
        <f t="shared" si="1"/>
        <v>21.166</v>
      </c>
      <c r="D56">
        <f t="shared" si="5"/>
        <v>0.42199999999999999</v>
      </c>
      <c r="E56">
        <f t="shared" si="2"/>
        <v>21.166</v>
      </c>
      <c r="F56">
        <f t="shared" si="4"/>
        <v>54.770156360567036</v>
      </c>
      <c r="G56">
        <f t="shared" si="3"/>
        <v>3.8549699999999997E-3</v>
      </c>
      <c r="K56">
        <v>21.632000000000001</v>
      </c>
      <c r="L56">
        <v>26</v>
      </c>
      <c r="M56">
        <v>0.42299999999999999</v>
      </c>
      <c r="N56">
        <v>56.082999999999998</v>
      </c>
      <c r="O56">
        <v>4.0000000000000001E-3</v>
      </c>
    </row>
    <row r="57" spans="1:15" x14ac:dyDescent="0.25">
      <c r="A57">
        <f t="shared" si="0"/>
        <v>26</v>
      </c>
      <c r="B57">
        <f t="shared" si="0"/>
        <v>0.42299999999999999</v>
      </c>
      <c r="C57">
        <f t="shared" si="1"/>
        <v>21.632000000000001</v>
      </c>
      <c r="D57">
        <f t="shared" si="5"/>
        <v>0.43099999999999999</v>
      </c>
      <c r="E57">
        <f t="shared" si="2"/>
        <v>21.632000000000001</v>
      </c>
      <c r="F57">
        <f t="shared" si="4"/>
        <v>55.974540960577656</v>
      </c>
      <c r="G57">
        <f t="shared" si="3"/>
        <v>3.9371849999999993E-3</v>
      </c>
      <c r="K57">
        <v>22.091999999999999</v>
      </c>
      <c r="L57">
        <v>26.5</v>
      </c>
      <c r="M57">
        <v>0.432</v>
      </c>
      <c r="N57">
        <v>57.276000000000003</v>
      </c>
      <c r="O57">
        <v>4.0000000000000001E-3</v>
      </c>
    </row>
    <row r="58" spans="1:15" x14ac:dyDescent="0.25">
      <c r="A58">
        <f t="shared" si="0"/>
        <v>26.5</v>
      </c>
      <c r="B58">
        <f t="shared" si="0"/>
        <v>0.432</v>
      </c>
      <c r="C58">
        <f t="shared" si="1"/>
        <v>22.091999999999999</v>
      </c>
      <c r="D58">
        <f t="shared" si="5"/>
        <v>0.44</v>
      </c>
      <c r="E58">
        <f t="shared" si="2"/>
        <v>22.091999999999999</v>
      </c>
      <c r="F58">
        <f t="shared" si="4"/>
        <v>57.163372402468724</v>
      </c>
      <c r="G58">
        <f t="shared" si="3"/>
        <v>4.0194000000000002E-3</v>
      </c>
      <c r="K58">
        <v>22.562000000000001</v>
      </c>
      <c r="L58">
        <v>27</v>
      </c>
      <c r="M58">
        <v>0.441</v>
      </c>
      <c r="N58">
        <v>58.494</v>
      </c>
      <c r="O58">
        <v>4.0000000000000001E-3</v>
      </c>
    </row>
    <row r="59" spans="1:15" x14ac:dyDescent="0.25">
      <c r="A59">
        <f t="shared" si="0"/>
        <v>27</v>
      </c>
      <c r="B59">
        <f t="shared" si="0"/>
        <v>0.441</v>
      </c>
      <c r="C59">
        <f t="shared" si="1"/>
        <v>22.562000000000001</v>
      </c>
      <c r="D59">
        <f t="shared" si="5"/>
        <v>0.44900000000000001</v>
      </c>
      <c r="E59">
        <f t="shared" si="2"/>
        <v>22.562000000000001</v>
      </c>
      <c r="F59">
        <f t="shared" si="4"/>
        <v>58.378053250201525</v>
      </c>
      <c r="G59">
        <f t="shared" si="3"/>
        <v>4.1016149999999994E-3</v>
      </c>
      <c r="K59">
        <v>23.035</v>
      </c>
      <c r="L59">
        <v>27.5</v>
      </c>
      <c r="M59">
        <v>0.45100000000000001</v>
      </c>
      <c r="N59">
        <v>59.720999999999997</v>
      </c>
      <c r="O59">
        <v>4.0000000000000001E-3</v>
      </c>
    </row>
    <row r="60" spans="1:15" x14ac:dyDescent="0.25">
      <c r="A60">
        <f t="shared" si="0"/>
        <v>27.5</v>
      </c>
      <c r="B60">
        <f t="shared" si="0"/>
        <v>0.45100000000000001</v>
      </c>
      <c r="C60">
        <f t="shared" si="1"/>
        <v>23.035</v>
      </c>
      <c r="D60">
        <f t="shared" si="5"/>
        <v>0.45900000000000002</v>
      </c>
      <c r="E60">
        <f t="shared" si="2"/>
        <v>23.035</v>
      </c>
      <c r="F60">
        <f t="shared" si="4"/>
        <v>59.600313749509894</v>
      </c>
      <c r="G60">
        <f t="shared" si="3"/>
        <v>4.1929649999999999E-3</v>
      </c>
      <c r="K60">
        <v>23.491</v>
      </c>
      <c r="L60">
        <v>28</v>
      </c>
      <c r="M60">
        <v>0.46</v>
      </c>
      <c r="N60">
        <v>60.902000000000001</v>
      </c>
      <c r="O60">
        <v>4.0000000000000001E-3</v>
      </c>
    </row>
    <row r="61" spans="1:15" x14ac:dyDescent="0.25">
      <c r="A61">
        <f t="shared" si="0"/>
        <v>28</v>
      </c>
      <c r="B61">
        <f t="shared" si="0"/>
        <v>0.46</v>
      </c>
      <c r="C61">
        <f t="shared" si="1"/>
        <v>23.491</v>
      </c>
      <c r="D61">
        <f t="shared" si="5"/>
        <v>0.46800000000000003</v>
      </c>
      <c r="E61">
        <f t="shared" si="2"/>
        <v>23.491</v>
      </c>
      <c r="F61">
        <f t="shared" si="4"/>
        <v>60.77872668524406</v>
      </c>
      <c r="G61">
        <f t="shared" si="3"/>
        <v>4.27518E-3</v>
      </c>
      <c r="K61">
        <v>23.978000000000002</v>
      </c>
      <c r="L61">
        <v>28.5</v>
      </c>
      <c r="M61">
        <v>0.46899999999999997</v>
      </c>
      <c r="N61">
        <v>62.164999999999999</v>
      </c>
      <c r="O61">
        <v>4.0000000000000001E-3</v>
      </c>
    </row>
    <row r="62" spans="1:15" x14ac:dyDescent="0.25">
      <c r="A62">
        <f t="shared" si="0"/>
        <v>28.5</v>
      </c>
      <c r="B62">
        <f t="shared" si="0"/>
        <v>0.46899999999999997</v>
      </c>
      <c r="C62">
        <f t="shared" si="1"/>
        <v>23.978000000000002</v>
      </c>
      <c r="D62">
        <f t="shared" si="5"/>
        <v>0.47699999999999998</v>
      </c>
      <c r="E62">
        <f t="shared" si="2"/>
        <v>23.978000000000002</v>
      </c>
      <c r="F62">
        <f t="shared" si="4"/>
        <v>62.037326785404474</v>
      </c>
      <c r="G62">
        <f t="shared" si="3"/>
        <v>4.357395E-3</v>
      </c>
      <c r="K62">
        <v>24.417000000000002</v>
      </c>
      <c r="L62">
        <v>29</v>
      </c>
      <c r="M62">
        <v>0.47799999999999998</v>
      </c>
      <c r="N62">
        <v>63.302</v>
      </c>
      <c r="O62">
        <v>4.0000000000000001E-3</v>
      </c>
    </row>
    <row r="63" spans="1:15" x14ac:dyDescent="0.25">
      <c r="A63">
        <f t="shared" si="0"/>
        <v>29</v>
      </c>
      <c r="B63">
        <f t="shared" si="0"/>
        <v>0.47799999999999998</v>
      </c>
      <c r="C63">
        <f t="shared" si="1"/>
        <v>24.417000000000002</v>
      </c>
      <c r="D63">
        <f t="shared" si="5"/>
        <v>0.48599999999999999</v>
      </c>
      <c r="E63">
        <f t="shared" si="2"/>
        <v>24.417000000000002</v>
      </c>
      <c r="F63">
        <f t="shared" si="4"/>
        <v>63.171721833426055</v>
      </c>
      <c r="G63">
        <f t="shared" si="3"/>
        <v>4.4396100000000001E-3</v>
      </c>
      <c r="K63">
        <v>24.891999999999999</v>
      </c>
      <c r="L63">
        <v>29.5</v>
      </c>
      <c r="M63">
        <v>0.48699999999999999</v>
      </c>
      <c r="N63">
        <v>64.534000000000006</v>
      </c>
      <c r="O63">
        <v>4.0000000000000001E-3</v>
      </c>
    </row>
    <row r="64" spans="1:15" x14ac:dyDescent="0.25">
      <c r="A64">
        <f t="shared" si="0"/>
        <v>29.5</v>
      </c>
      <c r="B64">
        <f t="shared" si="0"/>
        <v>0.48699999999999999</v>
      </c>
      <c r="C64">
        <f t="shared" si="1"/>
        <v>24.891999999999999</v>
      </c>
      <c r="D64">
        <f t="shared" si="5"/>
        <v>0.495</v>
      </c>
      <c r="E64">
        <f t="shared" si="2"/>
        <v>24.891999999999999</v>
      </c>
      <c r="F64">
        <f t="shared" si="4"/>
        <v>64.399242510569451</v>
      </c>
      <c r="G64">
        <f t="shared" si="3"/>
        <v>4.5218249999999993E-3</v>
      </c>
      <c r="K64">
        <v>25.350999999999999</v>
      </c>
      <c r="L64">
        <v>30</v>
      </c>
      <c r="M64">
        <v>0.497</v>
      </c>
      <c r="N64">
        <v>65.724999999999994</v>
      </c>
      <c r="O64">
        <v>5.0000000000000001E-3</v>
      </c>
    </row>
    <row r="65" spans="1:15" x14ac:dyDescent="0.25">
      <c r="A65">
        <f t="shared" si="0"/>
        <v>30</v>
      </c>
      <c r="B65">
        <f t="shared" si="0"/>
        <v>0.497</v>
      </c>
      <c r="C65">
        <f t="shared" si="1"/>
        <v>25.350999999999999</v>
      </c>
      <c r="D65">
        <f t="shared" si="5"/>
        <v>0.505</v>
      </c>
      <c r="E65">
        <f t="shared" si="2"/>
        <v>25.350999999999999</v>
      </c>
      <c r="F65">
        <f t="shared" si="4"/>
        <v>65.585204650590427</v>
      </c>
      <c r="G65">
        <f t="shared" si="3"/>
        <v>4.6131750000000006E-3</v>
      </c>
      <c r="K65">
        <v>25.824999999999999</v>
      </c>
      <c r="L65">
        <v>30.5</v>
      </c>
      <c r="M65">
        <v>0.50600000000000001</v>
      </c>
      <c r="N65">
        <v>66.951999999999998</v>
      </c>
      <c r="O65">
        <v>5.0000000000000001E-3</v>
      </c>
    </row>
    <row r="66" spans="1:15" x14ac:dyDescent="0.25">
      <c r="A66">
        <f t="shared" si="0"/>
        <v>30.5</v>
      </c>
      <c r="B66">
        <f t="shared" si="0"/>
        <v>0.50600000000000001</v>
      </c>
      <c r="C66">
        <f t="shared" si="1"/>
        <v>25.824999999999999</v>
      </c>
      <c r="D66">
        <f t="shared" si="5"/>
        <v>0.51400000000000001</v>
      </c>
      <c r="E66">
        <f t="shared" si="2"/>
        <v>25.824999999999999</v>
      </c>
      <c r="F66">
        <f t="shared" si="4"/>
        <v>66.810116076198923</v>
      </c>
      <c r="G66">
        <f t="shared" si="3"/>
        <v>4.6953899999999998E-3</v>
      </c>
      <c r="K66">
        <v>26.283999999999999</v>
      </c>
      <c r="L66">
        <v>31</v>
      </c>
      <c r="M66">
        <v>0.51500000000000001</v>
      </c>
      <c r="N66">
        <v>68.144999999999996</v>
      </c>
      <c r="O66">
        <v>5.0000000000000001E-3</v>
      </c>
    </row>
    <row r="67" spans="1:15" x14ac:dyDescent="0.25">
      <c r="A67">
        <f t="shared" si="0"/>
        <v>31</v>
      </c>
      <c r="B67">
        <f t="shared" si="0"/>
        <v>0.51500000000000001</v>
      </c>
      <c r="C67">
        <f t="shared" si="1"/>
        <v>26.283999999999999</v>
      </c>
      <c r="D67">
        <f t="shared" si="5"/>
        <v>0.52300000000000002</v>
      </c>
      <c r="E67">
        <f t="shared" si="2"/>
        <v>26.283999999999999</v>
      </c>
      <c r="F67">
        <f t="shared" si="4"/>
        <v>67.996214019936005</v>
      </c>
      <c r="G67">
        <f t="shared" si="3"/>
        <v>4.7776049999999999E-3</v>
      </c>
      <c r="K67">
        <v>26.742999999999999</v>
      </c>
      <c r="L67">
        <v>31.5</v>
      </c>
      <c r="M67">
        <v>0.52400000000000002</v>
      </c>
      <c r="N67">
        <v>69.334999999999994</v>
      </c>
      <c r="O67">
        <v>5.0000000000000001E-3</v>
      </c>
    </row>
    <row r="68" spans="1:15" x14ac:dyDescent="0.25">
      <c r="A68">
        <f t="shared" si="0"/>
        <v>31.5</v>
      </c>
      <c r="B68">
        <f t="shared" si="0"/>
        <v>0.52400000000000002</v>
      </c>
      <c r="C68">
        <f t="shared" si="1"/>
        <v>26.742999999999999</v>
      </c>
      <c r="D68">
        <f t="shared" si="5"/>
        <v>0.53200000000000003</v>
      </c>
      <c r="E68">
        <f t="shared" si="2"/>
        <v>26.742999999999999</v>
      </c>
      <c r="F68">
        <f t="shared" si="4"/>
        <v>69.182306933148581</v>
      </c>
      <c r="G68">
        <f t="shared" si="3"/>
        <v>4.8598199999999999E-3</v>
      </c>
      <c r="K68">
        <v>27.212</v>
      </c>
      <c r="L68">
        <v>32</v>
      </c>
      <c r="M68">
        <v>0.53300000000000003</v>
      </c>
      <c r="N68">
        <v>70.551000000000002</v>
      </c>
      <c r="O68">
        <v>5.0000000000000001E-3</v>
      </c>
    </row>
    <row r="69" spans="1:15" x14ac:dyDescent="0.25">
      <c r="A69">
        <f t="shared" si="0"/>
        <v>32</v>
      </c>
      <c r="B69">
        <f t="shared" si="0"/>
        <v>0.53300000000000003</v>
      </c>
      <c r="C69">
        <f t="shared" si="1"/>
        <v>27.212</v>
      </c>
      <c r="D69">
        <f t="shared" si="5"/>
        <v>0.54100000000000004</v>
      </c>
      <c r="E69">
        <f t="shared" si="2"/>
        <v>27.212</v>
      </c>
      <c r="F69">
        <f t="shared" si="4"/>
        <v>70.394265816666149</v>
      </c>
      <c r="G69">
        <f t="shared" si="3"/>
        <v>4.9420350000000009E-3</v>
      </c>
      <c r="K69">
        <v>27.675999999999998</v>
      </c>
      <c r="L69">
        <v>32.5</v>
      </c>
      <c r="M69">
        <v>0.54200000000000004</v>
      </c>
      <c r="N69">
        <v>71.753</v>
      </c>
      <c r="O69">
        <v>5.0000000000000001E-3</v>
      </c>
    </row>
    <row r="70" spans="1:15" x14ac:dyDescent="0.25">
      <c r="A70">
        <f t="shared" si="0"/>
        <v>32.5</v>
      </c>
      <c r="B70">
        <f t="shared" si="0"/>
        <v>0.54200000000000004</v>
      </c>
      <c r="C70">
        <f t="shared" si="1"/>
        <v>27.675999999999998</v>
      </c>
      <c r="D70">
        <f t="shared" si="5"/>
        <v>0.55000000000000004</v>
      </c>
      <c r="E70">
        <f t="shared" si="2"/>
        <v>27.675999999999998</v>
      </c>
      <c r="F70">
        <f t="shared" si="4"/>
        <v>71.593288891595549</v>
      </c>
      <c r="G70">
        <f t="shared" si="3"/>
        <v>5.0242500000000001E-3</v>
      </c>
      <c r="K70">
        <v>28.117999999999999</v>
      </c>
      <c r="L70">
        <v>33</v>
      </c>
      <c r="M70">
        <v>0.55200000000000005</v>
      </c>
      <c r="N70">
        <v>72.897999999999996</v>
      </c>
      <c r="O70">
        <v>5.0000000000000001E-3</v>
      </c>
    </row>
    <row r="71" spans="1:15" x14ac:dyDescent="0.25">
      <c r="A71">
        <f t="shared" si="0"/>
        <v>33</v>
      </c>
      <c r="B71">
        <f t="shared" si="0"/>
        <v>0.55200000000000005</v>
      </c>
      <c r="C71">
        <f t="shared" si="1"/>
        <v>28.117999999999999</v>
      </c>
      <c r="D71">
        <f t="shared" si="5"/>
        <v>0.56000000000000005</v>
      </c>
      <c r="E71">
        <f t="shared" si="2"/>
        <v>28.117999999999999</v>
      </c>
      <c r="F71">
        <f t="shared" si="4"/>
        <v>72.735265543395329</v>
      </c>
      <c r="G71">
        <f t="shared" si="3"/>
        <v>5.1156000000000005E-3</v>
      </c>
      <c r="K71">
        <v>28.591000000000001</v>
      </c>
      <c r="L71">
        <v>33.5</v>
      </c>
      <c r="M71">
        <v>0.56100000000000005</v>
      </c>
      <c r="N71">
        <v>74.123000000000005</v>
      </c>
      <c r="O71">
        <v>5.0000000000000001E-3</v>
      </c>
    </row>
    <row r="72" spans="1:15" x14ac:dyDescent="0.25">
      <c r="A72">
        <f t="shared" ref="A72:B135" si="6">L71</f>
        <v>33.5</v>
      </c>
      <c r="B72">
        <f t="shared" si="6"/>
        <v>0.56100000000000005</v>
      </c>
      <c r="C72">
        <f t="shared" ref="C72:C135" si="7">K71</f>
        <v>28.591000000000001</v>
      </c>
      <c r="D72">
        <f t="shared" si="5"/>
        <v>0.56900000000000006</v>
      </c>
      <c r="E72">
        <f t="shared" ref="E72:E135" si="8">ABS(C72)</f>
        <v>28.591000000000001</v>
      </c>
      <c r="F72">
        <f t="shared" si="4"/>
        <v>73.957577262513638</v>
      </c>
      <c r="G72">
        <f t="shared" ref="G72:G135" si="9">6*D72*$C$3/$E$3^2</f>
        <v>5.1978150000000015E-3</v>
      </c>
      <c r="K72">
        <v>29.053999999999998</v>
      </c>
      <c r="L72">
        <v>34</v>
      </c>
      <c r="M72">
        <v>0.56999999999999995</v>
      </c>
      <c r="N72">
        <v>75.325000000000003</v>
      </c>
      <c r="O72">
        <v>5.0000000000000001E-3</v>
      </c>
    </row>
    <row r="73" spans="1:15" x14ac:dyDescent="0.25">
      <c r="A73">
        <f t="shared" si="6"/>
        <v>34</v>
      </c>
      <c r="B73">
        <f t="shared" si="6"/>
        <v>0.56999999999999995</v>
      </c>
      <c r="C73">
        <f t="shared" si="7"/>
        <v>29.053999999999998</v>
      </c>
      <c r="D73">
        <f t="shared" si="5"/>
        <v>0.57799999999999996</v>
      </c>
      <c r="E73">
        <f t="shared" si="8"/>
        <v>29.053999999999998</v>
      </c>
      <c r="F73">
        <f t="shared" ref="F73:F136" si="10">(3*E73*$E$3/(2*$B$3*$C$3^2))*(1+6*(D73/$E$3)^2-4*($C$3/$E$3)*(D73/$E$3))</f>
        <v>75.154026768305116</v>
      </c>
      <c r="G73">
        <f t="shared" si="9"/>
        <v>5.2800299999999998E-3</v>
      </c>
      <c r="K73">
        <v>29.518000000000001</v>
      </c>
      <c r="L73">
        <v>34.5</v>
      </c>
      <c r="M73">
        <v>0.57899999999999996</v>
      </c>
      <c r="N73">
        <v>76.527000000000001</v>
      </c>
      <c r="O73">
        <v>5.0000000000000001E-3</v>
      </c>
    </row>
    <row r="74" spans="1:15" x14ac:dyDescent="0.25">
      <c r="A74">
        <f t="shared" si="6"/>
        <v>34.5</v>
      </c>
      <c r="B74">
        <f t="shared" si="6"/>
        <v>0.57899999999999996</v>
      </c>
      <c r="C74">
        <f t="shared" si="7"/>
        <v>29.518000000000001</v>
      </c>
      <c r="D74">
        <f t="shared" si="5"/>
        <v>0.58699999999999997</v>
      </c>
      <c r="E74">
        <f t="shared" si="8"/>
        <v>29.518000000000001</v>
      </c>
      <c r="F74">
        <f t="shared" si="10"/>
        <v>76.353070775792332</v>
      </c>
      <c r="G74">
        <f t="shared" si="9"/>
        <v>5.3622449999999999E-3</v>
      </c>
      <c r="K74">
        <v>29.975999999999999</v>
      </c>
      <c r="L74">
        <v>35</v>
      </c>
      <c r="M74">
        <v>0.58799999999999997</v>
      </c>
      <c r="N74">
        <v>77.715999999999994</v>
      </c>
      <c r="O74">
        <v>5.0000000000000001E-3</v>
      </c>
    </row>
    <row r="75" spans="1:15" x14ac:dyDescent="0.25">
      <c r="A75">
        <f t="shared" si="6"/>
        <v>35</v>
      </c>
      <c r="B75">
        <f t="shared" si="6"/>
        <v>0.58799999999999997</v>
      </c>
      <c r="C75">
        <f t="shared" si="7"/>
        <v>29.975999999999999</v>
      </c>
      <c r="D75">
        <f t="shared" si="5"/>
        <v>0.59599999999999997</v>
      </c>
      <c r="E75">
        <f t="shared" si="8"/>
        <v>29.975999999999999</v>
      </c>
      <c r="F75">
        <f t="shared" si="10"/>
        <v>77.53660499729024</v>
      </c>
      <c r="G75">
        <f t="shared" si="9"/>
        <v>5.4444599999999991E-3</v>
      </c>
      <c r="K75">
        <v>30.399000000000001</v>
      </c>
      <c r="L75">
        <v>35.5</v>
      </c>
      <c r="M75">
        <v>0.59699999999999998</v>
      </c>
      <c r="N75">
        <v>78.811000000000007</v>
      </c>
      <c r="O75">
        <v>5.0000000000000001E-3</v>
      </c>
    </row>
    <row r="76" spans="1:15" x14ac:dyDescent="0.25">
      <c r="A76">
        <f t="shared" si="6"/>
        <v>35.5</v>
      </c>
      <c r="B76">
        <f t="shared" si="6"/>
        <v>0.59699999999999998</v>
      </c>
      <c r="C76">
        <f t="shared" si="7"/>
        <v>30.399000000000001</v>
      </c>
      <c r="D76">
        <f t="shared" ref="D76:D139" si="11">B76-$B$10</f>
        <v>0.60499999999999998</v>
      </c>
      <c r="E76">
        <f t="shared" si="8"/>
        <v>30.399000000000001</v>
      </c>
      <c r="F76">
        <f t="shared" si="10"/>
        <v>78.629621303620127</v>
      </c>
      <c r="G76">
        <f t="shared" si="9"/>
        <v>5.526675E-3</v>
      </c>
      <c r="K76">
        <v>30.867000000000001</v>
      </c>
      <c r="L76">
        <v>36</v>
      </c>
      <c r="M76">
        <v>0.60699999999999998</v>
      </c>
      <c r="N76">
        <v>80.025999999999996</v>
      </c>
      <c r="O76">
        <v>6.0000000000000001E-3</v>
      </c>
    </row>
    <row r="77" spans="1:15" x14ac:dyDescent="0.25">
      <c r="A77">
        <f t="shared" si="6"/>
        <v>36</v>
      </c>
      <c r="B77">
        <f t="shared" si="6"/>
        <v>0.60699999999999998</v>
      </c>
      <c r="C77">
        <f t="shared" si="7"/>
        <v>30.867000000000001</v>
      </c>
      <c r="D77">
        <f t="shared" si="11"/>
        <v>0.61499999999999999</v>
      </c>
      <c r="E77">
        <f t="shared" si="8"/>
        <v>30.867000000000001</v>
      </c>
      <c r="F77">
        <f t="shared" si="10"/>
        <v>79.838931070367295</v>
      </c>
      <c r="G77">
        <f t="shared" si="9"/>
        <v>5.6180249999999996E-3</v>
      </c>
      <c r="K77">
        <v>31.326000000000001</v>
      </c>
      <c r="L77">
        <v>36.5</v>
      </c>
      <c r="M77">
        <v>0.61599999999999999</v>
      </c>
      <c r="N77">
        <v>81.215000000000003</v>
      </c>
      <c r="O77">
        <v>6.0000000000000001E-3</v>
      </c>
    </row>
    <row r="78" spans="1:15" x14ac:dyDescent="0.25">
      <c r="A78">
        <f t="shared" si="6"/>
        <v>36.5</v>
      </c>
      <c r="B78">
        <f t="shared" si="6"/>
        <v>0.61599999999999999</v>
      </c>
      <c r="C78">
        <f t="shared" si="7"/>
        <v>31.326000000000001</v>
      </c>
      <c r="D78">
        <f t="shared" si="11"/>
        <v>0.624</v>
      </c>
      <c r="E78">
        <f t="shared" si="8"/>
        <v>31.326000000000001</v>
      </c>
      <c r="F78">
        <f t="shared" si="10"/>
        <v>81.02510062837905</v>
      </c>
      <c r="G78">
        <f t="shared" si="9"/>
        <v>5.7002399999999996E-3</v>
      </c>
      <c r="K78">
        <v>31.762</v>
      </c>
      <c r="L78">
        <v>37</v>
      </c>
      <c r="M78">
        <v>0.625</v>
      </c>
      <c r="N78">
        <v>82.344999999999999</v>
      </c>
      <c r="O78">
        <v>6.0000000000000001E-3</v>
      </c>
    </row>
    <row r="79" spans="1:15" x14ac:dyDescent="0.25">
      <c r="A79">
        <f t="shared" si="6"/>
        <v>37</v>
      </c>
      <c r="B79">
        <f t="shared" si="6"/>
        <v>0.625</v>
      </c>
      <c r="C79">
        <f t="shared" si="7"/>
        <v>31.762</v>
      </c>
      <c r="D79">
        <f t="shared" si="11"/>
        <v>0.63300000000000001</v>
      </c>
      <c r="E79">
        <f t="shared" si="8"/>
        <v>31.762</v>
      </c>
      <c r="F79">
        <f t="shared" si="10"/>
        <v>82.151800266246255</v>
      </c>
      <c r="G79">
        <f t="shared" si="9"/>
        <v>5.7824549999999997E-3</v>
      </c>
      <c r="K79">
        <v>32.234999999999999</v>
      </c>
      <c r="L79">
        <v>37.5</v>
      </c>
      <c r="M79">
        <v>0.63400000000000001</v>
      </c>
      <c r="N79">
        <v>83.570999999999998</v>
      </c>
      <c r="O79">
        <v>6.0000000000000001E-3</v>
      </c>
    </row>
    <row r="80" spans="1:15" x14ac:dyDescent="0.25">
      <c r="A80">
        <f t="shared" si="6"/>
        <v>37.5</v>
      </c>
      <c r="B80">
        <f t="shared" si="6"/>
        <v>0.63400000000000001</v>
      </c>
      <c r="C80">
        <f t="shared" si="7"/>
        <v>32.234999999999999</v>
      </c>
      <c r="D80">
        <f t="shared" si="11"/>
        <v>0.64200000000000002</v>
      </c>
      <c r="E80">
        <f t="shared" si="8"/>
        <v>32.234999999999999</v>
      </c>
      <c r="F80">
        <f t="shared" si="10"/>
        <v>83.374221270084462</v>
      </c>
      <c r="G80">
        <f t="shared" si="9"/>
        <v>5.8646700000000006E-3</v>
      </c>
      <c r="K80">
        <v>32.671999999999997</v>
      </c>
      <c r="L80">
        <v>38</v>
      </c>
      <c r="M80">
        <v>0.64300000000000002</v>
      </c>
      <c r="N80">
        <v>84.703999999999994</v>
      </c>
      <c r="O80">
        <v>6.0000000000000001E-3</v>
      </c>
    </row>
    <row r="81" spans="1:15" x14ac:dyDescent="0.25">
      <c r="A81">
        <f t="shared" si="6"/>
        <v>38</v>
      </c>
      <c r="B81">
        <f t="shared" si="6"/>
        <v>0.64300000000000002</v>
      </c>
      <c r="C81">
        <f t="shared" si="7"/>
        <v>32.671999999999997</v>
      </c>
      <c r="D81">
        <f t="shared" si="11"/>
        <v>0.65100000000000002</v>
      </c>
      <c r="E81">
        <f t="shared" si="8"/>
        <v>32.671999999999997</v>
      </c>
      <c r="F81">
        <f t="shared" si="10"/>
        <v>84.503553736912906</v>
      </c>
      <c r="G81">
        <f t="shared" si="9"/>
        <v>5.9468849999999998E-3</v>
      </c>
      <c r="K81">
        <v>33.118000000000002</v>
      </c>
      <c r="L81">
        <v>38.5</v>
      </c>
      <c r="M81">
        <v>0.65200000000000002</v>
      </c>
      <c r="N81">
        <v>85.86</v>
      </c>
      <c r="O81">
        <v>6.0000000000000001E-3</v>
      </c>
    </row>
    <row r="82" spans="1:15" x14ac:dyDescent="0.25">
      <c r="A82">
        <f t="shared" si="6"/>
        <v>38.5</v>
      </c>
      <c r="B82">
        <f t="shared" si="6"/>
        <v>0.65200000000000002</v>
      </c>
      <c r="C82">
        <f t="shared" si="7"/>
        <v>33.118000000000002</v>
      </c>
      <c r="D82">
        <f t="shared" si="11"/>
        <v>0.66</v>
      </c>
      <c r="E82">
        <f t="shared" si="8"/>
        <v>33.118000000000002</v>
      </c>
      <c r="F82">
        <f t="shared" si="10"/>
        <v>85.656190581449238</v>
      </c>
      <c r="G82">
        <f t="shared" si="9"/>
        <v>6.029099999999999E-3</v>
      </c>
      <c r="K82">
        <v>33.546999999999997</v>
      </c>
      <c r="L82">
        <v>39</v>
      </c>
      <c r="M82">
        <v>0.66200000000000003</v>
      </c>
      <c r="N82">
        <v>86.972999999999999</v>
      </c>
      <c r="O82">
        <v>6.0000000000000001E-3</v>
      </c>
    </row>
    <row r="83" spans="1:15" x14ac:dyDescent="0.25">
      <c r="A83">
        <f t="shared" si="6"/>
        <v>39</v>
      </c>
      <c r="B83">
        <f t="shared" si="6"/>
        <v>0.66200000000000003</v>
      </c>
      <c r="C83">
        <f t="shared" si="7"/>
        <v>33.546999999999997</v>
      </c>
      <c r="D83">
        <f t="shared" si="11"/>
        <v>0.67</v>
      </c>
      <c r="E83">
        <f t="shared" si="8"/>
        <v>33.546999999999997</v>
      </c>
      <c r="F83">
        <f t="shared" si="10"/>
        <v>86.764794650660804</v>
      </c>
      <c r="G83">
        <f t="shared" si="9"/>
        <v>6.1204500000000004E-3</v>
      </c>
      <c r="K83">
        <v>33.988</v>
      </c>
      <c r="L83">
        <v>39.5</v>
      </c>
      <c r="M83">
        <v>0.67100000000000004</v>
      </c>
      <c r="N83">
        <v>88.117000000000004</v>
      </c>
      <c r="O83">
        <v>6.0000000000000001E-3</v>
      </c>
    </row>
    <row r="84" spans="1:15" x14ac:dyDescent="0.25">
      <c r="A84">
        <f t="shared" si="6"/>
        <v>39.5</v>
      </c>
      <c r="B84">
        <f t="shared" si="6"/>
        <v>0.67100000000000004</v>
      </c>
      <c r="C84">
        <f t="shared" si="7"/>
        <v>33.988</v>
      </c>
      <c r="D84">
        <f t="shared" si="11"/>
        <v>0.67900000000000005</v>
      </c>
      <c r="E84">
        <f t="shared" si="8"/>
        <v>33.988</v>
      </c>
      <c r="F84">
        <f t="shared" si="10"/>
        <v>87.904563888663333</v>
      </c>
      <c r="G84">
        <f t="shared" si="9"/>
        <v>6.2026649999999996E-3</v>
      </c>
      <c r="K84">
        <v>34.433</v>
      </c>
      <c r="L84">
        <v>40</v>
      </c>
      <c r="M84">
        <v>0.68</v>
      </c>
      <c r="N84">
        <v>89.271000000000001</v>
      </c>
      <c r="O84">
        <v>6.0000000000000001E-3</v>
      </c>
    </row>
    <row r="85" spans="1:15" x14ac:dyDescent="0.25">
      <c r="A85">
        <f t="shared" si="6"/>
        <v>40</v>
      </c>
      <c r="B85">
        <f t="shared" si="6"/>
        <v>0.68</v>
      </c>
      <c r="C85">
        <f t="shared" si="7"/>
        <v>34.433</v>
      </c>
      <c r="D85">
        <f t="shared" si="11"/>
        <v>0.68800000000000006</v>
      </c>
      <c r="E85">
        <f t="shared" si="8"/>
        <v>34.433</v>
      </c>
      <c r="F85">
        <f t="shared" si="10"/>
        <v>89.054711403802983</v>
      </c>
      <c r="G85">
        <f t="shared" si="9"/>
        <v>6.2848800000000005E-3</v>
      </c>
      <c r="K85">
        <v>34.860999999999997</v>
      </c>
      <c r="L85">
        <v>40.5</v>
      </c>
      <c r="M85">
        <v>0.68899999999999995</v>
      </c>
      <c r="N85">
        <v>90.381</v>
      </c>
      <c r="O85">
        <v>6.0000000000000001E-3</v>
      </c>
    </row>
    <row r="86" spans="1:15" x14ac:dyDescent="0.25">
      <c r="A86">
        <f t="shared" si="6"/>
        <v>40.5</v>
      </c>
      <c r="B86">
        <f t="shared" si="6"/>
        <v>0.68899999999999995</v>
      </c>
      <c r="C86">
        <f t="shared" si="7"/>
        <v>34.860999999999997</v>
      </c>
      <c r="D86">
        <f t="shared" si="11"/>
        <v>0.69699999999999995</v>
      </c>
      <c r="E86">
        <f t="shared" si="8"/>
        <v>34.860999999999997</v>
      </c>
      <c r="F86">
        <f t="shared" si="10"/>
        <v>90.160926775545562</v>
      </c>
      <c r="G86">
        <f t="shared" si="9"/>
        <v>6.3670949999999997E-3</v>
      </c>
      <c r="K86">
        <v>35.307000000000002</v>
      </c>
      <c r="L86">
        <v>41</v>
      </c>
      <c r="M86">
        <v>0.69799999999999995</v>
      </c>
      <c r="N86">
        <v>91.534999999999997</v>
      </c>
      <c r="O86">
        <v>6.0000000000000001E-3</v>
      </c>
    </row>
    <row r="87" spans="1:15" x14ac:dyDescent="0.25">
      <c r="A87">
        <f t="shared" si="6"/>
        <v>41</v>
      </c>
      <c r="B87">
        <f t="shared" si="6"/>
        <v>0.69799999999999995</v>
      </c>
      <c r="C87">
        <f t="shared" si="7"/>
        <v>35.307000000000002</v>
      </c>
      <c r="D87">
        <f t="shared" si="11"/>
        <v>0.70599999999999996</v>
      </c>
      <c r="E87">
        <f t="shared" si="8"/>
        <v>35.307000000000002</v>
      </c>
      <c r="F87">
        <f t="shared" si="10"/>
        <v>91.313732838070308</v>
      </c>
      <c r="G87">
        <f t="shared" si="9"/>
        <v>6.4493099999999989E-3</v>
      </c>
      <c r="K87">
        <v>35.75</v>
      </c>
      <c r="L87">
        <v>41.5</v>
      </c>
      <c r="M87">
        <v>0.70699999999999996</v>
      </c>
      <c r="N87">
        <v>92.685000000000002</v>
      </c>
      <c r="O87">
        <v>6.0000000000000001E-3</v>
      </c>
    </row>
    <row r="88" spans="1:15" x14ac:dyDescent="0.25">
      <c r="A88">
        <f t="shared" si="6"/>
        <v>41.5</v>
      </c>
      <c r="B88">
        <f t="shared" si="6"/>
        <v>0.70699999999999996</v>
      </c>
      <c r="C88">
        <f t="shared" si="7"/>
        <v>35.75</v>
      </c>
      <c r="D88">
        <f t="shared" si="11"/>
        <v>0.71499999999999997</v>
      </c>
      <c r="E88">
        <f t="shared" si="8"/>
        <v>35.75</v>
      </c>
      <c r="F88">
        <f t="shared" si="10"/>
        <v>92.45881918029302</v>
      </c>
      <c r="G88">
        <f t="shared" si="9"/>
        <v>6.5315249999999998E-3</v>
      </c>
      <c r="K88">
        <v>36.171999999999997</v>
      </c>
      <c r="L88">
        <v>42</v>
      </c>
      <c r="M88">
        <v>0.71699999999999997</v>
      </c>
      <c r="N88">
        <v>93.778000000000006</v>
      </c>
      <c r="O88">
        <v>7.0000000000000001E-3</v>
      </c>
    </row>
    <row r="89" spans="1:15" x14ac:dyDescent="0.25">
      <c r="A89">
        <f t="shared" si="6"/>
        <v>42</v>
      </c>
      <c r="B89">
        <f t="shared" si="6"/>
        <v>0.71699999999999997</v>
      </c>
      <c r="C89">
        <f t="shared" si="7"/>
        <v>36.171999999999997</v>
      </c>
      <c r="D89">
        <f t="shared" si="11"/>
        <v>0.72499999999999998</v>
      </c>
      <c r="E89">
        <f t="shared" si="8"/>
        <v>36.171999999999997</v>
      </c>
      <c r="F89">
        <f t="shared" si="10"/>
        <v>93.549574112111529</v>
      </c>
      <c r="G89">
        <f t="shared" si="9"/>
        <v>6.6228749999999994E-3</v>
      </c>
      <c r="K89">
        <v>36.61</v>
      </c>
      <c r="L89">
        <v>42.5</v>
      </c>
      <c r="M89">
        <v>0.72599999999999998</v>
      </c>
      <c r="N89">
        <v>94.914000000000001</v>
      </c>
      <c r="O89">
        <v>7.0000000000000001E-3</v>
      </c>
    </row>
    <row r="90" spans="1:15" x14ac:dyDescent="0.25">
      <c r="A90">
        <f t="shared" si="6"/>
        <v>42.5</v>
      </c>
      <c r="B90">
        <f t="shared" si="6"/>
        <v>0.72599999999999998</v>
      </c>
      <c r="C90">
        <f t="shared" si="7"/>
        <v>36.61</v>
      </c>
      <c r="D90">
        <f t="shared" si="11"/>
        <v>0.73399999999999999</v>
      </c>
      <c r="E90">
        <f t="shared" si="8"/>
        <v>36.61</v>
      </c>
      <c r="F90">
        <f t="shared" si="10"/>
        <v>94.681819898871794</v>
      </c>
      <c r="G90">
        <f t="shared" si="9"/>
        <v>6.7050900000000004E-3</v>
      </c>
      <c r="K90">
        <v>37.048999999999999</v>
      </c>
      <c r="L90">
        <v>43</v>
      </c>
      <c r="M90">
        <v>0.73499999999999999</v>
      </c>
      <c r="N90">
        <v>96.051000000000002</v>
      </c>
      <c r="O90">
        <v>7.0000000000000001E-3</v>
      </c>
    </row>
    <row r="91" spans="1:15" x14ac:dyDescent="0.25">
      <c r="A91">
        <f t="shared" si="6"/>
        <v>43</v>
      </c>
      <c r="B91">
        <f t="shared" si="6"/>
        <v>0.73499999999999999</v>
      </c>
      <c r="C91">
        <f t="shared" si="7"/>
        <v>37.048999999999999</v>
      </c>
      <c r="D91">
        <f t="shared" si="11"/>
        <v>0.74299999999999999</v>
      </c>
      <c r="E91">
        <f t="shared" si="8"/>
        <v>37.048999999999999</v>
      </c>
      <c r="F91">
        <f t="shared" si="10"/>
        <v>95.816697604238144</v>
      </c>
      <c r="G91">
        <f t="shared" si="9"/>
        <v>6.7873050000000004E-3</v>
      </c>
      <c r="K91">
        <v>37.472999999999999</v>
      </c>
      <c r="L91">
        <v>43.5</v>
      </c>
      <c r="M91">
        <v>0.74399999999999999</v>
      </c>
      <c r="N91">
        <v>97.152000000000001</v>
      </c>
      <c r="O91">
        <v>7.0000000000000001E-3</v>
      </c>
    </row>
    <row r="92" spans="1:15" x14ac:dyDescent="0.25">
      <c r="A92">
        <f t="shared" si="6"/>
        <v>43.5</v>
      </c>
      <c r="B92">
        <f t="shared" si="6"/>
        <v>0.74399999999999999</v>
      </c>
      <c r="C92">
        <f t="shared" si="7"/>
        <v>37.472999999999999</v>
      </c>
      <c r="D92">
        <f t="shared" si="11"/>
        <v>0.752</v>
      </c>
      <c r="E92">
        <f t="shared" si="8"/>
        <v>37.472999999999999</v>
      </c>
      <c r="F92">
        <f t="shared" si="10"/>
        <v>96.912829996683598</v>
      </c>
      <c r="G92">
        <f t="shared" si="9"/>
        <v>6.8695200000000005E-3</v>
      </c>
      <c r="K92">
        <v>37.874000000000002</v>
      </c>
      <c r="L92">
        <v>44</v>
      </c>
      <c r="M92">
        <v>0.753</v>
      </c>
      <c r="N92">
        <v>98.191000000000003</v>
      </c>
      <c r="O92">
        <v>7.0000000000000001E-3</v>
      </c>
    </row>
    <row r="93" spans="1:15" x14ac:dyDescent="0.25">
      <c r="A93">
        <f t="shared" si="6"/>
        <v>44</v>
      </c>
      <c r="B93">
        <f t="shared" si="6"/>
        <v>0.753</v>
      </c>
      <c r="C93">
        <f t="shared" si="7"/>
        <v>37.874000000000002</v>
      </c>
      <c r="D93">
        <f t="shared" si="11"/>
        <v>0.76100000000000001</v>
      </c>
      <c r="E93">
        <f t="shared" si="8"/>
        <v>37.874000000000002</v>
      </c>
      <c r="F93">
        <f t="shared" si="10"/>
        <v>97.949530031630275</v>
      </c>
      <c r="G93">
        <f t="shared" si="9"/>
        <v>6.9517349999999997E-3</v>
      </c>
      <c r="K93">
        <v>38.31</v>
      </c>
      <c r="L93">
        <v>44.5</v>
      </c>
      <c r="M93">
        <v>0.76200000000000001</v>
      </c>
      <c r="N93">
        <v>99.320999999999998</v>
      </c>
      <c r="O93">
        <v>7.0000000000000001E-3</v>
      </c>
    </row>
    <row r="94" spans="1:15" x14ac:dyDescent="0.25">
      <c r="A94">
        <f t="shared" si="6"/>
        <v>44.5</v>
      </c>
      <c r="B94">
        <f t="shared" si="6"/>
        <v>0.76200000000000001</v>
      </c>
      <c r="C94">
        <f t="shared" si="7"/>
        <v>38.31</v>
      </c>
      <c r="D94">
        <f t="shared" si="11"/>
        <v>0.77</v>
      </c>
      <c r="E94">
        <f t="shared" si="8"/>
        <v>38.31</v>
      </c>
      <c r="F94">
        <f t="shared" si="10"/>
        <v>99.076799082273567</v>
      </c>
      <c r="G94">
        <f t="shared" si="9"/>
        <v>7.0339499999999998E-3</v>
      </c>
      <c r="K94">
        <v>38.731000000000002</v>
      </c>
      <c r="L94">
        <v>45</v>
      </c>
      <c r="M94">
        <v>0.77100000000000002</v>
      </c>
      <c r="N94">
        <v>100.414</v>
      </c>
      <c r="O94">
        <v>7.0000000000000001E-3</v>
      </c>
    </row>
    <row r="95" spans="1:15" x14ac:dyDescent="0.25">
      <c r="A95">
        <f t="shared" si="6"/>
        <v>45</v>
      </c>
      <c r="B95">
        <f t="shared" si="6"/>
        <v>0.77100000000000002</v>
      </c>
      <c r="C95">
        <f t="shared" si="7"/>
        <v>38.731000000000002</v>
      </c>
      <c r="D95">
        <f t="shared" si="11"/>
        <v>0.77900000000000003</v>
      </c>
      <c r="E95">
        <f t="shared" si="8"/>
        <v>38.731000000000002</v>
      </c>
      <c r="F95">
        <f t="shared" si="10"/>
        <v>100.16532936487522</v>
      </c>
      <c r="G95">
        <f t="shared" si="9"/>
        <v>7.1161650000000007E-3</v>
      </c>
      <c r="K95">
        <v>39.154000000000003</v>
      </c>
      <c r="L95">
        <v>45.5</v>
      </c>
      <c r="M95">
        <v>0.78100000000000003</v>
      </c>
      <c r="N95">
        <v>101.509</v>
      </c>
      <c r="O95">
        <v>7.0000000000000001E-3</v>
      </c>
    </row>
    <row r="96" spans="1:15" x14ac:dyDescent="0.25">
      <c r="A96">
        <f t="shared" si="6"/>
        <v>45.5</v>
      </c>
      <c r="B96">
        <f t="shared" si="6"/>
        <v>0.78100000000000003</v>
      </c>
      <c r="C96">
        <f t="shared" si="7"/>
        <v>39.154000000000003</v>
      </c>
      <c r="D96">
        <f t="shared" si="11"/>
        <v>0.78900000000000003</v>
      </c>
      <c r="E96">
        <f t="shared" si="8"/>
        <v>39.154000000000003</v>
      </c>
      <c r="F96">
        <f t="shared" si="10"/>
        <v>101.25907024445615</v>
      </c>
      <c r="G96">
        <f t="shared" si="9"/>
        <v>7.2075150000000003E-3</v>
      </c>
      <c r="K96">
        <v>39.591000000000001</v>
      </c>
      <c r="L96">
        <v>46</v>
      </c>
      <c r="M96">
        <v>0.79</v>
      </c>
      <c r="N96">
        <v>102.64400000000001</v>
      </c>
      <c r="O96">
        <v>7.0000000000000001E-3</v>
      </c>
    </row>
    <row r="97" spans="1:15" x14ac:dyDescent="0.25">
      <c r="A97">
        <f t="shared" si="6"/>
        <v>46</v>
      </c>
      <c r="B97">
        <f t="shared" si="6"/>
        <v>0.79</v>
      </c>
      <c r="C97">
        <f t="shared" si="7"/>
        <v>39.591000000000001</v>
      </c>
      <c r="D97">
        <f t="shared" si="11"/>
        <v>0.79800000000000004</v>
      </c>
      <c r="E97">
        <f t="shared" si="8"/>
        <v>39.591000000000001</v>
      </c>
      <c r="F97">
        <f t="shared" si="10"/>
        <v>102.38910025734205</v>
      </c>
      <c r="G97">
        <f t="shared" si="9"/>
        <v>7.2897299999999995E-3</v>
      </c>
      <c r="K97">
        <v>40.018000000000001</v>
      </c>
      <c r="L97">
        <v>46.5</v>
      </c>
      <c r="M97">
        <v>0.79900000000000004</v>
      </c>
      <c r="N97">
        <v>103.751</v>
      </c>
      <c r="O97">
        <v>7.0000000000000001E-3</v>
      </c>
    </row>
    <row r="98" spans="1:15" x14ac:dyDescent="0.25">
      <c r="A98">
        <f t="shared" si="6"/>
        <v>46.5</v>
      </c>
      <c r="B98">
        <f t="shared" si="6"/>
        <v>0.79900000000000004</v>
      </c>
      <c r="C98">
        <f t="shared" si="7"/>
        <v>40.018000000000001</v>
      </c>
      <c r="D98">
        <f t="shared" si="11"/>
        <v>0.80700000000000005</v>
      </c>
      <c r="E98">
        <f t="shared" si="8"/>
        <v>40.018000000000001</v>
      </c>
      <c r="F98">
        <f t="shared" si="10"/>
        <v>103.49332879001284</v>
      </c>
      <c r="G98">
        <f t="shared" si="9"/>
        <v>7.3719450000000013E-3</v>
      </c>
      <c r="K98">
        <v>40.43</v>
      </c>
      <c r="L98">
        <v>47</v>
      </c>
      <c r="M98">
        <v>0.80800000000000005</v>
      </c>
      <c r="N98">
        <v>104.818</v>
      </c>
      <c r="O98">
        <v>7.0000000000000001E-3</v>
      </c>
    </row>
    <row r="99" spans="1:15" x14ac:dyDescent="0.25">
      <c r="A99">
        <f t="shared" si="6"/>
        <v>47</v>
      </c>
      <c r="B99">
        <f t="shared" si="6"/>
        <v>0.80800000000000005</v>
      </c>
      <c r="C99">
        <f t="shared" si="7"/>
        <v>40.43</v>
      </c>
      <c r="D99">
        <f t="shared" si="11"/>
        <v>0.81600000000000006</v>
      </c>
      <c r="E99">
        <f t="shared" si="8"/>
        <v>40.43</v>
      </c>
      <c r="F99">
        <f t="shared" si="10"/>
        <v>104.55882706312806</v>
      </c>
      <c r="G99">
        <f t="shared" si="9"/>
        <v>7.4541600000000005E-3</v>
      </c>
      <c r="K99">
        <v>40.856000000000002</v>
      </c>
      <c r="L99">
        <v>47.5</v>
      </c>
      <c r="M99">
        <v>0.81699999999999995</v>
      </c>
      <c r="N99">
        <v>105.922</v>
      </c>
      <c r="O99">
        <v>7.0000000000000001E-3</v>
      </c>
    </row>
    <row r="100" spans="1:15" x14ac:dyDescent="0.25">
      <c r="A100">
        <f t="shared" si="6"/>
        <v>47.5</v>
      </c>
      <c r="B100">
        <f t="shared" si="6"/>
        <v>0.81699999999999995</v>
      </c>
      <c r="C100">
        <f t="shared" si="7"/>
        <v>40.856000000000002</v>
      </c>
      <c r="D100">
        <f t="shared" si="11"/>
        <v>0.82499999999999996</v>
      </c>
      <c r="E100">
        <f t="shared" si="8"/>
        <v>40.856000000000002</v>
      </c>
      <c r="F100">
        <f t="shared" si="10"/>
        <v>105.66059598177668</v>
      </c>
      <c r="G100">
        <f t="shared" si="9"/>
        <v>7.5363749999999988E-3</v>
      </c>
      <c r="K100">
        <v>41.276000000000003</v>
      </c>
      <c r="L100">
        <v>48</v>
      </c>
      <c r="M100">
        <v>0.82699999999999996</v>
      </c>
      <c r="N100">
        <v>107.012</v>
      </c>
      <c r="O100">
        <v>8.0000000000000002E-3</v>
      </c>
    </row>
    <row r="101" spans="1:15" x14ac:dyDescent="0.25">
      <c r="A101">
        <f t="shared" si="6"/>
        <v>48</v>
      </c>
      <c r="B101">
        <f t="shared" si="6"/>
        <v>0.82699999999999996</v>
      </c>
      <c r="C101">
        <f t="shared" si="7"/>
        <v>41.276000000000003</v>
      </c>
      <c r="D101">
        <f t="shared" si="11"/>
        <v>0.83499999999999996</v>
      </c>
      <c r="E101">
        <f t="shared" si="8"/>
        <v>41.276000000000003</v>
      </c>
      <c r="F101">
        <f t="shared" si="10"/>
        <v>106.74693220131203</v>
      </c>
      <c r="G101">
        <f t="shared" si="9"/>
        <v>7.6277249999999993E-3</v>
      </c>
      <c r="K101">
        <v>41.697000000000003</v>
      </c>
      <c r="L101">
        <v>48.5</v>
      </c>
      <c r="M101">
        <v>0.83599999999999997</v>
      </c>
      <c r="N101">
        <v>108.10299999999999</v>
      </c>
      <c r="O101">
        <v>8.0000000000000002E-3</v>
      </c>
    </row>
    <row r="102" spans="1:15" x14ac:dyDescent="0.25">
      <c r="A102">
        <f t="shared" si="6"/>
        <v>48.5</v>
      </c>
      <c r="B102">
        <f t="shared" si="6"/>
        <v>0.83599999999999997</v>
      </c>
      <c r="C102">
        <f t="shared" si="7"/>
        <v>41.697000000000003</v>
      </c>
      <c r="D102">
        <f t="shared" si="11"/>
        <v>0.84399999999999997</v>
      </c>
      <c r="E102">
        <f t="shared" si="8"/>
        <v>41.697000000000003</v>
      </c>
      <c r="F102">
        <f t="shared" si="10"/>
        <v>107.83591226571122</v>
      </c>
      <c r="G102">
        <f t="shared" si="9"/>
        <v>7.7099399999999993E-3</v>
      </c>
      <c r="K102">
        <v>42.109000000000002</v>
      </c>
      <c r="L102">
        <v>49</v>
      </c>
      <c r="M102">
        <v>0.84499999999999997</v>
      </c>
      <c r="N102">
        <v>109.17</v>
      </c>
      <c r="O102">
        <v>8.0000000000000002E-3</v>
      </c>
    </row>
    <row r="103" spans="1:15" x14ac:dyDescent="0.25">
      <c r="A103">
        <f t="shared" si="6"/>
        <v>49</v>
      </c>
      <c r="B103">
        <f t="shared" si="6"/>
        <v>0.84499999999999997</v>
      </c>
      <c r="C103">
        <f t="shared" si="7"/>
        <v>42.109000000000002</v>
      </c>
      <c r="D103">
        <f t="shared" si="11"/>
        <v>0.85299999999999998</v>
      </c>
      <c r="E103">
        <f t="shared" si="8"/>
        <v>42.109000000000002</v>
      </c>
      <c r="F103">
        <f t="shared" si="10"/>
        <v>108.90168704783795</v>
      </c>
      <c r="G103">
        <f t="shared" si="9"/>
        <v>7.7921550000000003E-3</v>
      </c>
      <c r="K103">
        <v>42.531999999999996</v>
      </c>
      <c r="L103">
        <v>49.5</v>
      </c>
      <c r="M103">
        <v>0.85399999999999998</v>
      </c>
      <c r="N103">
        <v>110.26600000000001</v>
      </c>
      <c r="O103">
        <v>8.0000000000000002E-3</v>
      </c>
    </row>
    <row r="104" spans="1:15" x14ac:dyDescent="0.25">
      <c r="A104">
        <f t="shared" si="6"/>
        <v>49.5</v>
      </c>
      <c r="B104">
        <f t="shared" si="6"/>
        <v>0.85399999999999998</v>
      </c>
      <c r="C104">
        <f t="shared" si="7"/>
        <v>42.531999999999996</v>
      </c>
      <c r="D104">
        <f t="shared" si="11"/>
        <v>0.86199999999999999</v>
      </c>
      <c r="E104">
        <f t="shared" si="8"/>
        <v>42.531999999999996</v>
      </c>
      <c r="F104">
        <f t="shared" si="10"/>
        <v>109.9959821920384</v>
      </c>
      <c r="G104">
        <f t="shared" si="9"/>
        <v>7.8743699999999986E-3</v>
      </c>
      <c r="K104">
        <v>42.929000000000002</v>
      </c>
      <c r="L104">
        <v>50</v>
      </c>
      <c r="M104">
        <v>0.86299999999999999</v>
      </c>
      <c r="N104">
        <v>111.297</v>
      </c>
      <c r="O104">
        <v>8.0000000000000002E-3</v>
      </c>
    </row>
    <row r="105" spans="1:15" x14ac:dyDescent="0.25">
      <c r="A105">
        <f t="shared" si="6"/>
        <v>50</v>
      </c>
      <c r="B105">
        <f t="shared" si="6"/>
        <v>0.86299999999999999</v>
      </c>
      <c r="C105">
        <f t="shared" si="7"/>
        <v>42.929000000000002</v>
      </c>
      <c r="D105">
        <f t="shared" si="11"/>
        <v>0.871</v>
      </c>
      <c r="E105">
        <f t="shared" si="8"/>
        <v>42.929000000000002</v>
      </c>
      <c r="F105">
        <f t="shared" si="10"/>
        <v>111.02311044713534</v>
      </c>
      <c r="G105">
        <f t="shared" si="9"/>
        <v>7.9565849999999987E-3</v>
      </c>
      <c r="K105">
        <v>43.344000000000001</v>
      </c>
      <c r="L105">
        <v>50.5</v>
      </c>
      <c r="M105">
        <v>0.872</v>
      </c>
      <c r="N105">
        <v>112.374</v>
      </c>
      <c r="O105">
        <v>8.0000000000000002E-3</v>
      </c>
    </row>
    <row r="106" spans="1:15" x14ac:dyDescent="0.25">
      <c r="A106">
        <f t="shared" si="6"/>
        <v>50.5</v>
      </c>
      <c r="B106">
        <f t="shared" si="6"/>
        <v>0.872</v>
      </c>
      <c r="C106">
        <f t="shared" si="7"/>
        <v>43.344000000000001</v>
      </c>
      <c r="D106">
        <f t="shared" si="11"/>
        <v>0.88</v>
      </c>
      <c r="E106">
        <f t="shared" si="8"/>
        <v>43.344000000000001</v>
      </c>
      <c r="F106">
        <f t="shared" si="10"/>
        <v>112.0968663678771</v>
      </c>
      <c r="G106">
        <f t="shared" si="9"/>
        <v>8.0388000000000005E-3</v>
      </c>
      <c r="K106">
        <v>43.762</v>
      </c>
      <c r="L106">
        <v>51</v>
      </c>
      <c r="M106">
        <v>0.88200000000000001</v>
      </c>
      <c r="N106">
        <v>113.455</v>
      </c>
      <c r="O106">
        <v>8.0000000000000002E-3</v>
      </c>
    </row>
    <row r="107" spans="1:15" x14ac:dyDescent="0.25">
      <c r="A107">
        <f t="shared" si="6"/>
        <v>51</v>
      </c>
      <c r="B107">
        <f t="shared" si="6"/>
        <v>0.88200000000000001</v>
      </c>
      <c r="C107">
        <f t="shared" si="7"/>
        <v>43.762</v>
      </c>
      <c r="D107">
        <f t="shared" si="11"/>
        <v>0.89</v>
      </c>
      <c r="E107">
        <f t="shared" si="8"/>
        <v>43.762</v>
      </c>
      <c r="F107">
        <f t="shared" si="10"/>
        <v>113.17852505912123</v>
      </c>
      <c r="G107">
        <f t="shared" si="9"/>
        <v>8.1301499999999992E-3</v>
      </c>
      <c r="K107">
        <v>44.180999999999997</v>
      </c>
      <c r="L107">
        <v>51.5</v>
      </c>
      <c r="M107">
        <v>0.89100000000000001</v>
      </c>
      <c r="N107">
        <v>114.544</v>
      </c>
      <c r="O107">
        <v>8.0000000000000002E-3</v>
      </c>
    </row>
    <row r="108" spans="1:15" x14ac:dyDescent="0.25">
      <c r="A108">
        <f t="shared" si="6"/>
        <v>51.5</v>
      </c>
      <c r="B108">
        <f t="shared" si="6"/>
        <v>0.89100000000000001</v>
      </c>
      <c r="C108">
        <f t="shared" si="7"/>
        <v>44.180999999999997</v>
      </c>
      <c r="D108">
        <f t="shared" si="11"/>
        <v>0.89900000000000002</v>
      </c>
      <c r="E108">
        <f t="shared" si="8"/>
        <v>44.180999999999997</v>
      </c>
      <c r="F108">
        <f t="shared" si="10"/>
        <v>114.26279259778836</v>
      </c>
      <c r="G108">
        <f t="shared" si="9"/>
        <v>8.212365000000001E-3</v>
      </c>
      <c r="K108">
        <v>44.616</v>
      </c>
      <c r="L108">
        <v>52</v>
      </c>
      <c r="M108">
        <v>0.9</v>
      </c>
      <c r="N108">
        <v>115.67</v>
      </c>
      <c r="O108">
        <v>8.0000000000000002E-3</v>
      </c>
    </row>
    <row r="109" spans="1:15" x14ac:dyDescent="0.25">
      <c r="A109">
        <f t="shared" si="6"/>
        <v>52</v>
      </c>
      <c r="B109">
        <f t="shared" si="6"/>
        <v>0.9</v>
      </c>
      <c r="C109">
        <f t="shared" si="7"/>
        <v>44.616</v>
      </c>
      <c r="D109">
        <f t="shared" si="11"/>
        <v>0.90800000000000003</v>
      </c>
      <c r="E109">
        <f t="shared" si="8"/>
        <v>44.616</v>
      </c>
      <c r="F109">
        <f t="shared" si="10"/>
        <v>115.38852262046319</v>
      </c>
      <c r="G109">
        <f t="shared" si="9"/>
        <v>8.294580000000001E-3</v>
      </c>
      <c r="K109">
        <v>45.026000000000003</v>
      </c>
      <c r="L109">
        <v>52.5</v>
      </c>
      <c r="M109">
        <v>0.90900000000000003</v>
      </c>
      <c r="N109">
        <v>116.733</v>
      </c>
      <c r="O109">
        <v>8.0000000000000002E-3</v>
      </c>
    </row>
    <row r="110" spans="1:15" x14ac:dyDescent="0.25">
      <c r="A110">
        <f t="shared" si="6"/>
        <v>52.5</v>
      </c>
      <c r="B110">
        <f t="shared" si="6"/>
        <v>0.90900000000000003</v>
      </c>
      <c r="C110">
        <f t="shared" si="7"/>
        <v>45.026000000000003</v>
      </c>
      <c r="D110">
        <f t="shared" si="11"/>
        <v>0.91700000000000004</v>
      </c>
      <c r="E110">
        <f t="shared" si="8"/>
        <v>45.026000000000003</v>
      </c>
      <c r="F110">
        <f t="shared" si="10"/>
        <v>116.44968061922283</v>
      </c>
      <c r="G110">
        <f t="shared" si="9"/>
        <v>8.3767950000000011E-3</v>
      </c>
      <c r="K110">
        <v>45.430999999999997</v>
      </c>
      <c r="L110">
        <v>53</v>
      </c>
      <c r="M110">
        <v>0.91800000000000004</v>
      </c>
      <c r="N110">
        <v>117.783</v>
      </c>
      <c r="O110">
        <v>8.0000000000000002E-3</v>
      </c>
    </row>
    <row r="111" spans="1:15" x14ac:dyDescent="0.25">
      <c r="A111">
        <f t="shared" si="6"/>
        <v>53</v>
      </c>
      <c r="B111">
        <f t="shared" si="6"/>
        <v>0.91800000000000004</v>
      </c>
      <c r="C111">
        <f t="shared" si="7"/>
        <v>45.430999999999997</v>
      </c>
      <c r="D111">
        <f t="shared" si="11"/>
        <v>0.92600000000000005</v>
      </c>
      <c r="E111">
        <f t="shared" si="8"/>
        <v>45.430999999999997</v>
      </c>
      <c r="F111">
        <f t="shared" si="10"/>
        <v>117.49799312324784</v>
      </c>
      <c r="G111">
        <f t="shared" si="9"/>
        <v>8.4590099999999994E-3</v>
      </c>
      <c r="K111">
        <v>45.853000000000002</v>
      </c>
      <c r="L111">
        <v>53.5</v>
      </c>
      <c r="M111">
        <v>0.92700000000000005</v>
      </c>
      <c r="N111">
        <v>118.879</v>
      </c>
      <c r="O111">
        <v>8.0000000000000002E-3</v>
      </c>
    </row>
    <row r="112" spans="1:15" x14ac:dyDescent="0.25">
      <c r="A112">
        <f t="shared" si="6"/>
        <v>53.5</v>
      </c>
      <c r="B112">
        <f t="shared" si="6"/>
        <v>0.92700000000000005</v>
      </c>
      <c r="C112">
        <f t="shared" si="7"/>
        <v>45.853000000000002</v>
      </c>
      <c r="D112">
        <f t="shared" si="11"/>
        <v>0.93500000000000005</v>
      </c>
      <c r="E112">
        <f t="shared" si="8"/>
        <v>45.853000000000002</v>
      </c>
      <c r="F112">
        <f t="shared" si="10"/>
        <v>118.59036071703581</v>
      </c>
      <c r="G112">
        <f t="shared" si="9"/>
        <v>8.5412249999999995E-3</v>
      </c>
      <c r="K112">
        <v>46.27</v>
      </c>
      <c r="L112">
        <v>54</v>
      </c>
      <c r="M112">
        <v>0.93700000000000006</v>
      </c>
      <c r="N112">
        <v>119.96</v>
      </c>
      <c r="O112">
        <v>8.9999999999999993E-3</v>
      </c>
    </row>
    <row r="113" spans="1:15" x14ac:dyDescent="0.25">
      <c r="A113">
        <f t="shared" si="6"/>
        <v>54</v>
      </c>
      <c r="B113">
        <f t="shared" si="6"/>
        <v>0.93700000000000006</v>
      </c>
      <c r="C113">
        <f t="shared" si="7"/>
        <v>46.27</v>
      </c>
      <c r="D113">
        <f t="shared" si="11"/>
        <v>0.94500000000000006</v>
      </c>
      <c r="E113">
        <f t="shared" si="8"/>
        <v>46.27</v>
      </c>
      <c r="F113">
        <f t="shared" si="10"/>
        <v>119.67000621185279</v>
      </c>
      <c r="G113">
        <f t="shared" si="9"/>
        <v>8.632575E-3</v>
      </c>
      <c r="K113">
        <v>46.673999999999999</v>
      </c>
      <c r="L113">
        <v>54.5</v>
      </c>
      <c r="M113">
        <v>0.94599999999999995</v>
      </c>
      <c r="N113">
        <v>121.006</v>
      </c>
      <c r="O113">
        <v>8.9999999999999993E-3</v>
      </c>
    </row>
    <row r="114" spans="1:15" x14ac:dyDescent="0.25">
      <c r="A114">
        <f t="shared" si="6"/>
        <v>54.5</v>
      </c>
      <c r="B114">
        <f t="shared" si="6"/>
        <v>0.94599999999999995</v>
      </c>
      <c r="C114">
        <f t="shared" si="7"/>
        <v>46.673999999999999</v>
      </c>
      <c r="D114">
        <f t="shared" si="11"/>
        <v>0.95399999999999996</v>
      </c>
      <c r="E114">
        <f t="shared" si="8"/>
        <v>46.673999999999999</v>
      </c>
      <c r="F114">
        <f t="shared" si="10"/>
        <v>120.71601113437694</v>
      </c>
      <c r="G114">
        <f t="shared" si="9"/>
        <v>8.71479E-3</v>
      </c>
      <c r="K114">
        <v>47.091999999999999</v>
      </c>
      <c r="L114">
        <v>55</v>
      </c>
      <c r="M114">
        <v>0.95499999999999996</v>
      </c>
      <c r="N114">
        <v>122.09099999999999</v>
      </c>
      <c r="O114">
        <v>8.9999999999999993E-3</v>
      </c>
    </row>
    <row r="115" spans="1:15" x14ac:dyDescent="0.25">
      <c r="A115">
        <f t="shared" si="6"/>
        <v>55</v>
      </c>
      <c r="B115">
        <f t="shared" si="6"/>
        <v>0.95499999999999996</v>
      </c>
      <c r="C115">
        <f t="shared" si="7"/>
        <v>47.091999999999999</v>
      </c>
      <c r="D115">
        <f t="shared" si="11"/>
        <v>0.96299999999999997</v>
      </c>
      <c r="E115">
        <f t="shared" si="8"/>
        <v>47.091999999999999</v>
      </c>
      <c r="F115">
        <f t="shared" si="10"/>
        <v>121.79831911903688</v>
      </c>
      <c r="G115">
        <f t="shared" si="9"/>
        <v>8.7970049999999984E-3</v>
      </c>
      <c r="K115">
        <v>47.511000000000003</v>
      </c>
      <c r="L115">
        <v>55.5</v>
      </c>
      <c r="M115">
        <v>0.96399999999999997</v>
      </c>
      <c r="N115">
        <v>123.176</v>
      </c>
      <c r="O115">
        <v>8.9999999999999993E-3</v>
      </c>
    </row>
    <row r="116" spans="1:15" x14ac:dyDescent="0.25">
      <c r="A116">
        <f t="shared" si="6"/>
        <v>55.5</v>
      </c>
      <c r="B116">
        <f t="shared" si="6"/>
        <v>0.96399999999999997</v>
      </c>
      <c r="C116">
        <f t="shared" si="7"/>
        <v>47.511000000000003</v>
      </c>
      <c r="D116">
        <f t="shared" si="11"/>
        <v>0.97199999999999998</v>
      </c>
      <c r="E116">
        <f t="shared" si="8"/>
        <v>47.511000000000003</v>
      </c>
      <c r="F116">
        <f t="shared" si="10"/>
        <v>122.88330978249714</v>
      </c>
      <c r="G116">
        <f t="shared" si="9"/>
        <v>8.8792200000000002E-3</v>
      </c>
      <c r="K116">
        <v>47.932000000000002</v>
      </c>
      <c r="L116">
        <v>56</v>
      </c>
      <c r="M116">
        <v>0.97299999999999998</v>
      </c>
      <c r="N116">
        <v>124.268</v>
      </c>
      <c r="O116">
        <v>8.9999999999999993E-3</v>
      </c>
    </row>
    <row r="117" spans="1:15" x14ac:dyDescent="0.25">
      <c r="A117">
        <f t="shared" si="6"/>
        <v>56</v>
      </c>
      <c r="B117">
        <f t="shared" si="6"/>
        <v>0.97299999999999998</v>
      </c>
      <c r="C117">
        <f t="shared" si="7"/>
        <v>47.932000000000002</v>
      </c>
      <c r="D117">
        <f t="shared" si="11"/>
        <v>0.98099999999999998</v>
      </c>
      <c r="E117">
        <f t="shared" si="8"/>
        <v>47.932000000000002</v>
      </c>
      <c r="F117">
        <f t="shared" si="10"/>
        <v>123.97357163303523</v>
      </c>
      <c r="G117">
        <f t="shared" si="9"/>
        <v>8.9614350000000002E-3</v>
      </c>
      <c r="K117">
        <v>48.353000000000002</v>
      </c>
      <c r="L117">
        <v>56.5</v>
      </c>
      <c r="M117">
        <v>0.98199999999999998</v>
      </c>
      <c r="N117">
        <v>125.358</v>
      </c>
      <c r="O117">
        <v>8.9999999999999993E-3</v>
      </c>
    </row>
    <row r="118" spans="1:15" x14ac:dyDescent="0.25">
      <c r="A118">
        <f t="shared" si="6"/>
        <v>56.5</v>
      </c>
      <c r="B118">
        <f t="shared" si="6"/>
        <v>0.98199999999999998</v>
      </c>
      <c r="C118">
        <f t="shared" si="7"/>
        <v>48.353000000000002</v>
      </c>
      <c r="D118">
        <f t="shared" si="11"/>
        <v>0.99</v>
      </c>
      <c r="E118">
        <f t="shared" si="8"/>
        <v>48.353000000000002</v>
      </c>
      <c r="F118">
        <f t="shared" si="10"/>
        <v>125.06393387811465</v>
      </c>
      <c r="G118">
        <f t="shared" si="9"/>
        <v>9.0436499999999986E-3</v>
      </c>
      <c r="K118">
        <v>48.747</v>
      </c>
      <c r="L118">
        <v>57</v>
      </c>
      <c r="M118">
        <v>0.99199999999999999</v>
      </c>
      <c r="N118">
        <v>126.38</v>
      </c>
      <c r="O118">
        <v>8.9999999999999993E-3</v>
      </c>
    </row>
    <row r="119" spans="1:15" x14ac:dyDescent="0.25">
      <c r="A119">
        <f t="shared" si="6"/>
        <v>57</v>
      </c>
      <c r="B119">
        <f t="shared" si="6"/>
        <v>0.99199999999999999</v>
      </c>
      <c r="C119">
        <f t="shared" si="7"/>
        <v>48.747</v>
      </c>
      <c r="D119">
        <f t="shared" si="11"/>
        <v>1</v>
      </c>
      <c r="E119">
        <f t="shared" si="8"/>
        <v>48.747</v>
      </c>
      <c r="F119">
        <f t="shared" si="10"/>
        <v>126.08474048175933</v>
      </c>
      <c r="G119">
        <f t="shared" si="9"/>
        <v>9.134999999999999E-3</v>
      </c>
      <c r="K119">
        <v>49.155000000000001</v>
      </c>
      <c r="L119">
        <v>57.5</v>
      </c>
      <c r="M119">
        <v>1.0009999999999999</v>
      </c>
      <c r="N119">
        <v>127.43899999999999</v>
      </c>
      <c r="O119">
        <v>8.9999999999999993E-3</v>
      </c>
    </row>
    <row r="120" spans="1:15" x14ac:dyDescent="0.25">
      <c r="A120">
        <f t="shared" si="6"/>
        <v>57.5</v>
      </c>
      <c r="B120">
        <f t="shared" si="6"/>
        <v>1.0009999999999999</v>
      </c>
      <c r="C120">
        <f t="shared" si="7"/>
        <v>49.155000000000001</v>
      </c>
      <c r="D120">
        <f t="shared" si="11"/>
        <v>1.0089999999999999</v>
      </c>
      <c r="E120">
        <f t="shared" si="8"/>
        <v>49.155000000000001</v>
      </c>
      <c r="F120">
        <f t="shared" si="10"/>
        <v>127.14169361337045</v>
      </c>
      <c r="G120">
        <f t="shared" si="9"/>
        <v>9.2172149999999991E-3</v>
      </c>
      <c r="K120">
        <v>49.572000000000003</v>
      </c>
      <c r="L120">
        <v>58</v>
      </c>
      <c r="M120">
        <v>1.01</v>
      </c>
      <c r="N120">
        <v>128.52000000000001</v>
      </c>
      <c r="O120">
        <v>8.9999999999999993E-3</v>
      </c>
    </row>
    <row r="121" spans="1:15" x14ac:dyDescent="0.25">
      <c r="A121">
        <f t="shared" si="6"/>
        <v>58</v>
      </c>
      <c r="B121">
        <f t="shared" si="6"/>
        <v>1.01</v>
      </c>
      <c r="C121">
        <f t="shared" si="7"/>
        <v>49.572000000000003</v>
      </c>
      <c r="D121">
        <f t="shared" si="11"/>
        <v>1.018</v>
      </c>
      <c r="E121">
        <f t="shared" si="8"/>
        <v>49.572000000000003</v>
      </c>
      <c r="F121">
        <f t="shared" si="10"/>
        <v>128.22203153110695</v>
      </c>
      <c r="G121">
        <f t="shared" si="9"/>
        <v>9.2994300000000009E-3</v>
      </c>
      <c r="K121">
        <v>49.985999999999997</v>
      </c>
      <c r="L121">
        <v>58.5</v>
      </c>
      <c r="M121">
        <v>1.0189999999999999</v>
      </c>
      <c r="N121">
        <v>129.59299999999999</v>
      </c>
      <c r="O121">
        <v>8.9999999999999993E-3</v>
      </c>
    </row>
    <row r="122" spans="1:15" x14ac:dyDescent="0.25">
      <c r="A122">
        <f t="shared" si="6"/>
        <v>58.5</v>
      </c>
      <c r="B122">
        <f t="shared" si="6"/>
        <v>1.0189999999999999</v>
      </c>
      <c r="C122">
        <f t="shared" si="7"/>
        <v>49.985999999999997</v>
      </c>
      <c r="D122">
        <f t="shared" si="11"/>
        <v>1.0269999999999999</v>
      </c>
      <c r="E122">
        <f t="shared" si="8"/>
        <v>49.985999999999997</v>
      </c>
      <c r="F122">
        <f t="shared" si="10"/>
        <v>129.29471773407181</v>
      </c>
      <c r="G122">
        <f t="shared" si="9"/>
        <v>9.3816449999999992E-3</v>
      </c>
      <c r="K122">
        <v>50.371000000000002</v>
      </c>
      <c r="L122">
        <v>59</v>
      </c>
      <c r="M122">
        <v>1.028</v>
      </c>
      <c r="N122">
        <v>130.59</v>
      </c>
      <c r="O122">
        <v>8.9999999999999993E-3</v>
      </c>
    </row>
    <row r="123" spans="1:15" x14ac:dyDescent="0.25">
      <c r="A123">
        <f t="shared" si="6"/>
        <v>59</v>
      </c>
      <c r="B123">
        <f t="shared" si="6"/>
        <v>1.028</v>
      </c>
      <c r="C123">
        <f t="shared" si="7"/>
        <v>50.371000000000002</v>
      </c>
      <c r="D123">
        <f t="shared" si="11"/>
        <v>1.036</v>
      </c>
      <c r="E123">
        <f t="shared" si="8"/>
        <v>50.371000000000002</v>
      </c>
      <c r="F123">
        <f t="shared" si="10"/>
        <v>130.29250076434431</v>
      </c>
      <c r="G123">
        <f t="shared" si="9"/>
        <v>9.463860000000001E-3</v>
      </c>
      <c r="K123">
        <v>50.792999999999999</v>
      </c>
      <c r="L123">
        <v>59.5</v>
      </c>
      <c r="M123">
        <v>1.0369999999999999</v>
      </c>
      <c r="N123">
        <v>131.685</v>
      </c>
      <c r="O123">
        <v>8.9999999999999993E-3</v>
      </c>
    </row>
    <row r="124" spans="1:15" x14ac:dyDescent="0.25">
      <c r="A124">
        <f t="shared" si="6"/>
        <v>59.5</v>
      </c>
      <c r="B124">
        <f t="shared" si="6"/>
        <v>1.0369999999999999</v>
      </c>
      <c r="C124">
        <f t="shared" si="7"/>
        <v>50.792999999999999</v>
      </c>
      <c r="D124">
        <f t="shared" si="11"/>
        <v>1.0449999999999999</v>
      </c>
      <c r="E124">
        <f t="shared" si="8"/>
        <v>50.792999999999999</v>
      </c>
      <c r="F124">
        <f t="shared" si="10"/>
        <v>131.38610110166414</v>
      </c>
      <c r="G124">
        <f t="shared" si="9"/>
        <v>9.5460749999999994E-3</v>
      </c>
      <c r="K124">
        <v>51.207999999999998</v>
      </c>
      <c r="L124">
        <v>60</v>
      </c>
      <c r="M124">
        <v>1.0469999999999999</v>
      </c>
      <c r="N124">
        <v>132.762</v>
      </c>
      <c r="O124">
        <v>0.01</v>
      </c>
    </row>
    <row r="125" spans="1:15" x14ac:dyDescent="0.25">
      <c r="A125">
        <f t="shared" si="6"/>
        <v>60</v>
      </c>
      <c r="B125">
        <f t="shared" si="6"/>
        <v>1.0469999999999999</v>
      </c>
      <c r="C125">
        <f t="shared" si="7"/>
        <v>51.207999999999998</v>
      </c>
      <c r="D125">
        <f t="shared" si="11"/>
        <v>1.0549999999999999</v>
      </c>
      <c r="E125">
        <f t="shared" si="8"/>
        <v>51.207999999999998</v>
      </c>
      <c r="F125">
        <f t="shared" si="10"/>
        <v>132.46195014021191</v>
      </c>
      <c r="G125">
        <f t="shared" si="9"/>
        <v>9.6374249999999998E-3</v>
      </c>
      <c r="K125">
        <v>51.601999999999997</v>
      </c>
      <c r="L125">
        <v>60.5</v>
      </c>
      <c r="M125">
        <v>1.056</v>
      </c>
      <c r="N125">
        <v>133.78299999999999</v>
      </c>
      <c r="O125">
        <v>0.01</v>
      </c>
    </row>
    <row r="126" spans="1:15" x14ac:dyDescent="0.25">
      <c r="A126">
        <f t="shared" si="6"/>
        <v>60.5</v>
      </c>
      <c r="B126">
        <f t="shared" si="6"/>
        <v>1.056</v>
      </c>
      <c r="C126">
        <f t="shared" si="7"/>
        <v>51.601999999999997</v>
      </c>
      <c r="D126">
        <f t="shared" si="11"/>
        <v>1.0640000000000001</v>
      </c>
      <c r="E126">
        <f t="shared" si="8"/>
        <v>51.601999999999997</v>
      </c>
      <c r="F126">
        <f t="shared" si="10"/>
        <v>133.48336199481778</v>
      </c>
      <c r="G126">
        <f t="shared" si="9"/>
        <v>9.7196399999999999E-3</v>
      </c>
      <c r="K126">
        <v>51.996000000000002</v>
      </c>
      <c r="L126">
        <v>61</v>
      </c>
      <c r="M126">
        <v>1.0649999999999999</v>
      </c>
      <c r="N126">
        <v>134.804</v>
      </c>
      <c r="O126">
        <v>0.01</v>
      </c>
    </row>
    <row r="127" spans="1:15" x14ac:dyDescent="0.25">
      <c r="A127">
        <f t="shared" si="6"/>
        <v>61</v>
      </c>
      <c r="B127">
        <f t="shared" si="6"/>
        <v>1.0649999999999999</v>
      </c>
      <c r="C127">
        <f t="shared" si="7"/>
        <v>51.996000000000002</v>
      </c>
      <c r="D127">
        <f t="shared" si="11"/>
        <v>1.073</v>
      </c>
      <c r="E127">
        <f t="shared" si="8"/>
        <v>51.996000000000002</v>
      </c>
      <c r="F127">
        <f t="shared" si="10"/>
        <v>134.50488987278578</v>
      </c>
      <c r="G127">
        <f t="shared" si="9"/>
        <v>9.8018549999999999E-3</v>
      </c>
      <c r="K127">
        <v>52.41</v>
      </c>
      <c r="L127">
        <v>61.5</v>
      </c>
      <c r="M127">
        <v>1.0740000000000001</v>
      </c>
      <c r="N127">
        <v>135.876</v>
      </c>
      <c r="O127">
        <v>0.01</v>
      </c>
    </row>
    <row r="128" spans="1:15" x14ac:dyDescent="0.25">
      <c r="A128">
        <f t="shared" si="6"/>
        <v>61.5</v>
      </c>
      <c r="B128">
        <f t="shared" si="6"/>
        <v>1.0740000000000001</v>
      </c>
      <c r="C128">
        <f t="shared" si="7"/>
        <v>52.41</v>
      </c>
      <c r="D128">
        <f t="shared" si="11"/>
        <v>1.0820000000000001</v>
      </c>
      <c r="E128">
        <f t="shared" si="8"/>
        <v>52.41</v>
      </c>
      <c r="F128">
        <f t="shared" si="10"/>
        <v>135.57827319469359</v>
      </c>
      <c r="G128">
        <f t="shared" si="9"/>
        <v>9.8840700000000017E-3</v>
      </c>
      <c r="K128">
        <v>52.813000000000002</v>
      </c>
      <c r="L128">
        <v>62</v>
      </c>
      <c r="M128">
        <v>1.083</v>
      </c>
      <c r="N128">
        <v>136.92099999999999</v>
      </c>
      <c r="O128">
        <v>0.01</v>
      </c>
    </row>
    <row r="129" spans="1:15" x14ac:dyDescent="0.25">
      <c r="A129">
        <f t="shared" si="6"/>
        <v>62</v>
      </c>
      <c r="B129">
        <f t="shared" si="6"/>
        <v>1.083</v>
      </c>
      <c r="C129">
        <f t="shared" si="7"/>
        <v>52.813000000000002</v>
      </c>
      <c r="D129">
        <f t="shared" si="11"/>
        <v>1.091</v>
      </c>
      <c r="E129">
        <f t="shared" si="8"/>
        <v>52.813000000000002</v>
      </c>
      <c r="F129">
        <f t="shared" si="10"/>
        <v>136.62332199890977</v>
      </c>
      <c r="G129">
        <f t="shared" si="9"/>
        <v>9.9662849999999983E-3</v>
      </c>
      <c r="K129">
        <v>53.197000000000003</v>
      </c>
      <c r="L129">
        <v>62.5</v>
      </c>
      <c r="M129">
        <v>1.0920000000000001</v>
      </c>
      <c r="N129">
        <v>137.91800000000001</v>
      </c>
      <c r="O129">
        <v>0.01</v>
      </c>
    </row>
    <row r="130" spans="1:15" x14ac:dyDescent="0.25">
      <c r="A130">
        <f t="shared" si="6"/>
        <v>62.5</v>
      </c>
      <c r="B130">
        <f t="shared" si="6"/>
        <v>1.0920000000000001</v>
      </c>
      <c r="C130">
        <f t="shared" si="7"/>
        <v>53.197000000000003</v>
      </c>
      <c r="D130">
        <f t="shared" si="11"/>
        <v>1.1000000000000001</v>
      </c>
      <c r="E130">
        <f t="shared" si="8"/>
        <v>53.197000000000003</v>
      </c>
      <c r="F130">
        <f t="shared" si="10"/>
        <v>137.61934079959926</v>
      </c>
      <c r="G130">
        <f t="shared" si="9"/>
        <v>1.00485E-2</v>
      </c>
      <c r="K130">
        <v>-4.3639999999999999</v>
      </c>
      <c r="L130">
        <v>62.54</v>
      </c>
      <c r="M130">
        <v>1.093</v>
      </c>
      <c r="N130">
        <v>-11.314</v>
      </c>
      <c r="O130">
        <v>0.01</v>
      </c>
    </row>
    <row r="131" spans="1:15" x14ac:dyDescent="0.25">
      <c r="A131">
        <f t="shared" si="6"/>
        <v>62.54</v>
      </c>
      <c r="B131">
        <f t="shared" si="6"/>
        <v>1.093</v>
      </c>
      <c r="C131">
        <f t="shared" si="7"/>
        <v>-4.3639999999999999</v>
      </c>
      <c r="D131">
        <f t="shared" si="11"/>
        <v>1.101</v>
      </c>
      <c r="E131">
        <f t="shared" si="8"/>
        <v>4.3639999999999999</v>
      </c>
      <c r="F131">
        <f t="shared" si="10"/>
        <v>11.289585983221759</v>
      </c>
      <c r="G131">
        <f t="shared" si="9"/>
        <v>1.0057635000000001E-2</v>
      </c>
    </row>
    <row r="132" spans="1:15" x14ac:dyDescent="0.25">
      <c r="A132">
        <f t="shared" si="6"/>
        <v>0</v>
      </c>
      <c r="B132">
        <f t="shared" si="6"/>
        <v>0</v>
      </c>
      <c r="C132">
        <f t="shared" si="7"/>
        <v>0</v>
      </c>
      <c r="D132">
        <f t="shared" si="11"/>
        <v>8.0000000000000002E-3</v>
      </c>
      <c r="E132">
        <f t="shared" si="8"/>
        <v>0</v>
      </c>
      <c r="F132">
        <f t="shared" si="10"/>
        <v>0</v>
      </c>
      <c r="G132">
        <f t="shared" si="9"/>
        <v>7.3079999999999998E-5</v>
      </c>
    </row>
    <row r="133" spans="1:15" x14ac:dyDescent="0.25">
      <c r="A133">
        <f t="shared" si="6"/>
        <v>0</v>
      </c>
      <c r="B133">
        <f t="shared" si="6"/>
        <v>0</v>
      </c>
      <c r="C133">
        <f t="shared" si="7"/>
        <v>0</v>
      </c>
      <c r="D133">
        <f t="shared" si="11"/>
        <v>8.0000000000000002E-3</v>
      </c>
      <c r="E133">
        <f t="shared" si="8"/>
        <v>0</v>
      </c>
      <c r="F133">
        <f t="shared" si="10"/>
        <v>0</v>
      </c>
      <c r="G133">
        <f t="shared" si="9"/>
        <v>7.3079999999999998E-5</v>
      </c>
    </row>
    <row r="134" spans="1:15" x14ac:dyDescent="0.25">
      <c r="A134">
        <f t="shared" si="6"/>
        <v>0</v>
      </c>
      <c r="B134">
        <f t="shared" si="6"/>
        <v>0</v>
      </c>
      <c r="C134">
        <f t="shared" si="7"/>
        <v>0</v>
      </c>
      <c r="D134">
        <f t="shared" si="11"/>
        <v>8.0000000000000002E-3</v>
      </c>
      <c r="E134">
        <f t="shared" si="8"/>
        <v>0</v>
      </c>
      <c r="F134">
        <f t="shared" si="10"/>
        <v>0</v>
      </c>
      <c r="G134">
        <f t="shared" si="9"/>
        <v>7.3079999999999998E-5</v>
      </c>
    </row>
    <row r="135" spans="1:15" x14ac:dyDescent="0.25">
      <c r="A135">
        <f t="shared" si="6"/>
        <v>0</v>
      </c>
      <c r="B135">
        <f t="shared" si="6"/>
        <v>0</v>
      </c>
      <c r="C135">
        <f t="shared" si="7"/>
        <v>0</v>
      </c>
      <c r="D135">
        <f t="shared" si="11"/>
        <v>8.0000000000000002E-3</v>
      </c>
      <c r="E135">
        <f t="shared" si="8"/>
        <v>0</v>
      </c>
      <c r="F135">
        <f t="shared" si="10"/>
        <v>0</v>
      </c>
      <c r="G135">
        <f t="shared" si="9"/>
        <v>7.3079999999999998E-5</v>
      </c>
    </row>
    <row r="136" spans="1:15" x14ac:dyDescent="0.25">
      <c r="A136">
        <f t="shared" ref="A136:B147" si="12">L135</f>
        <v>0</v>
      </c>
      <c r="B136">
        <f t="shared" si="12"/>
        <v>0</v>
      </c>
      <c r="C136">
        <f t="shared" ref="C136:C147" si="13">K135</f>
        <v>0</v>
      </c>
      <c r="D136">
        <f t="shared" si="11"/>
        <v>8.0000000000000002E-3</v>
      </c>
      <c r="E136">
        <f t="shared" ref="E136:E147" si="14">ABS(C136)</f>
        <v>0</v>
      </c>
      <c r="F136">
        <f t="shared" si="10"/>
        <v>0</v>
      </c>
      <c r="G136">
        <f t="shared" ref="G136:G147" si="15">6*D136*$C$3/$E$3^2</f>
        <v>7.3079999999999998E-5</v>
      </c>
    </row>
    <row r="137" spans="1:15" x14ac:dyDescent="0.25">
      <c r="A137">
        <f t="shared" si="12"/>
        <v>0</v>
      </c>
      <c r="B137">
        <f t="shared" si="12"/>
        <v>0</v>
      </c>
      <c r="C137">
        <f t="shared" si="13"/>
        <v>0</v>
      </c>
      <c r="D137">
        <f t="shared" si="11"/>
        <v>8.0000000000000002E-3</v>
      </c>
      <c r="E137">
        <f t="shared" si="14"/>
        <v>0</v>
      </c>
      <c r="F137">
        <f t="shared" ref="F137:F147" si="16">(3*E137*$E$3/(2*$B$3*$C$3^2))*(1+6*(D137/$E$3)^2-4*($C$3/$E$3)*(D137/$E$3))</f>
        <v>0</v>
      </c>
      <c r="G137">
        <f t="shared" si="15"/>
        <v>7.3079999999999998E-5</v>
      </c>
    </row>
    <row r="138" spans="1:15" x14ac:dyDescent="0.25">
      <c r="A138">
        <f t="shared" si="12"/>
        <v>0</v>
      </c>
      <c r="B138">
        <f t="shared" si="12"/>
        <v>0</v>
      </c>
      <c r="C138">
        <f t="shared" si="13"/>
        <v>0</v>
      </c>
      <c r="D138">
        <f t="shared" si="11"/>
        <v>8.0000000000000002E-3</v>
      </c>
      <c r="E138">
        <f t="shared" si="14"/>
        <v>0</v>
      </c>
      <c r="F138">
        <f t="shared" si="16"/>
        <v>0</v>
      </c>
      <c r="G138">
        <f t="shared" si="15"/>
        <v>7.3079999999999998E-5</v>
      </c>
    </row>
    <row r="139" spans="1:15" x14ac:dyDescent="0.25">
      <c r="A139">
        <f t="shared" si="12"/>
        <v>0</v>
      </c>
      <c r="B139">
        <f t="shared" si="12"/>
        <v>0</v>
      </c>
      <c r="C139">
        <f t="shared" si="13"/>
        <v>0</v>
      </c>
      <c r="D139">
        <f t="shared" si="11"/>
        <v>8.0000000000000002E-3</v>
      </c>
      <c r="E139">
        <f t="shared" si="14"/>
        <v>0</v>
      </c>
      <c r="F139">
        <f t="shared" si="16"/>
        <v>0</v>
      </c>
      <c r="G139">
        <f t="shared" si="15"/>
        <v>7.3079999999999998E-5</v>
      </c>
    </row>
    <row r="140" spans="1:15" x14ac:dyDescent="0.25">
      <c r="A140">
        <f t="shared" si="12"/>
        <v>0</v>
      </c>
      <c r="B140">
        <f t="shared" si="12"/>
        <v>0</v>
      </c>
      <c r="C140">
        <f t="shared" si="13"/>
        <v>0</v>
      </c>
      <c r="D140">
        <f t="shared" ref="D140:D147" si="17">B140-$B$10</f>
        <v>8.0000000000000002E-3</v>
      </c>
      <c r="E140">
        <f t="shared" si="14"/>
        <v>0</v>
      </c>
      <c r="F140">
        <f t="shared" si="16"/>
        <v>0</v>
      </c>
      <c r="G140">
        <f t="shared" si="15"/>
        <v>7.3079999999999998E-5</v>
      </c>
    </row>
    <row r="141" spans="1:15" x14ac:dyDescent="0.25">
      <c r="A141">
        <f t="shared" si="12"/>
        <v>0</v>
      </c>
      <c r="B141">
        <f t="shared" si="12"/>
        <v>0</v>
      </c>
      <c r="C141">
        <f t="shared" si="13"/>
        <v>0</v>
      </c>
      <c r="D141">
        <f t="shared" si="17"/>
        <v>8.0000000000000002E-3</v>
      </c>
      <c r="E141">
        <f t="shared" si="14"/>
        <v>0</v>
      </c>
      <c r="F141">
        <f t="shared" si="16"/>
        <v>0</v>
      </c>
      <c r="G141">
        <f t="shared" si="15"/>
        <v>7.3079999999999998E-5</v>
      </c>
    </row>
    <row r="142" spans="1:15" x14ac:dyDescent="0.25">
      <c r="A142">
        <f t="shared" si="12"/>
        <v>0</v>
      </c>
      <c r="B142">
        <f t="shared" si="12"/>
        <v>0</v>
      </c>
      <c r="C142">
        <f t="shared" si="13"/>
        <v>0</v>
      </c>
      <c r="D142">
        <f t="shared" si="17"/>
        <v>8.0000000000000002E-3</v>
      </c>
      <c r="E142">
        <f t="shared" si="14"/>
        <v>0</v>
      </c>
      <c r="F142">
        <f t="shared" si="16"/>
        <v>0</v>
      </c>
      <c r="G142">
        <f t="shared" si="15"/>
        <v>7.3079999999999998E-5</v>
      </c>
    </row>
    <row r="143" spans="1:15" x14ac:dyDescent="0.25">
      <c r="A143">
        <f t="shared" si="12"/>
        <v>0</v>
      </c>
      <c r="B143">
        <f t="shared" si="12"/>
        <v>0</v>
      </c>
      <c r="C143">
        <f t="shared" si="13"/>
        <v>0</v>
      </c>
      <c r="D143">
        <f t="shared" si="17"/>
        <v>8.0000000000000002E-3</v>
      </c>
      <c r="E143">
        <f t="shared" si="14"/>
        <v>0</v>
      </c>
      <c r="F143">
        <f t="shared" si="16"/>
        <v>0</v>
      </c>
      <c r="G143">
        <f t="shared" si="15"/>
        <v>7.3079999999999998E-5</v>
      </c>
    </row>
    <row r="144" spans="1:15" x14ac:dyDescent="0.25">
      <c r="A144">
        <f t="shared" si="12"/>
        <v>0</v>
      </c>
      <c r="B144">
        <f t="shared" si="12"/>
        <v>0</v>
      </c>
      <c r="C144">
        <f t="shared" si="13"/>
        <v>0</v>
      </c>
      <c r="D144">
        <f t="shared" si="17"/>
        <v>8.0000000000000002E-3</v>
      </c>
      <c r="E144">
        <f t="shared" si="14"/>
        <v>0</v>
      </c>
      <c r="F144">
        <f t="shared" si="16"/>
        <v>0</v>
      </c>
      <c r="G144">
        <f t="shared" si="15"/>
        <v>7.3079999999999998E-5</v>
      </c>
    </row>
    <row r="145" spans="1:7" x14ac:dyDescent="0.25">
      <c r="A145">
        <f t="shared" si="12"/>
        <v>0</v>
      </c>
      <c r="B145">
        <f t="shared" si="12"/>
        <v>0</v>
      </c>
      <c r="C145">
        <f t="shared" si="13"/>
        <v>0</v>
      </c>
      <c r="D145">
        <f t="shared" si="17"/>
        <v>8.0000000000000002E-3</v>
      </c>
      <c r="E145">
        <f t="shared" si="14"/>
        <v>0</v>
      </c>
      <c r="F145">
        <f t="shared" si="16"/>
        <v>0</v>
      </c>
      <c r="G145">
        <f t="shared" si="15"/>
        <v>7.3079999999999998E-5</v>
      </c>
    </row>
    <row r="146" spans="1:7" x14ac:dyDescent="0.25">
      <c r="A146">
        <f t="shared" si="12"/>
        <v>0</v>
      </c>
      <c r="B146">
        <f t="shared" si="12"/>
        <v>0</v>
      </c>
      <c r="C146">
        <f t="shared" si="13"/>
        <v>0</v>
      </c>
      <c r="D146">
        <f t="shared" si="17"/>
        <v>8.0000000000000002E-3</v>
      </c>
      <c r="E146">
        <f t="shared" si="14"/>
        <v>0</v>
      </c>
      <c r="F146">
        <f t="shared" si="16"/>
        <v>0</v>
      </c>
      <c r="G146">
        <f t="shared" si="15"/>
        <v>7.3079999999999998E-5</v>
      </c>
    </row>
    <row r="147" spans="1:7" x14ac:dyDescent="0.25">
      <c r="A147">
        <f t="shared" si="12"/>
        <v>0</v>
      </c>
      <c r="B147">
        <f t="shared" si="12"/>
        <v>0</v>
      </c>
      <c r="C147">
        <f t="shared" si="13"/>
        <v>0</v>
      </c>
      <c r="D147">
        <f t="shared" si="17"/>
        <v>8.0000000000000002E-3</v>
      </c>
      <c r="E147">
        <f t="shared" si="14"/>
        <v>0</v>
      </c>
      <c r="F147">
        <f t="shared" si="16"/>
        <v>0</v>
      </c>
      <c r="G147">
        <f t="shared" si="15"/>
        <v>7.3079999999999998E-5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I11" sqref="I11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3.84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-2E-3</v>
      </c>
      <c r="L6">
        <v>1</v>
      </c>
      <c r="M6">
        <v>-0.04</v>
      </c>
      <c r="N6">
        <v>-7.0000000000000001E-3</v>
      </c>
      <c r="O6">
        <v>0</v>
      </c>
    </row>
    <row r="7" spans="1:15" x14ac:dyDescent="0.25">
      <c r="A7">
        <f>L6</f>
        <v>1</v>
      </c>
      <c r="B7">
        <f>M6</f>
        <v>-0.04</v>
      </c>
      <c r="C7">
        <f>K6</f>
        <v>-2E-3</v>
      </c>
      <c r="D7">
        <v>0</v>
      </c>
      <c r="E7">
        <f>ABS(C7)</f>
        <v>2E-3</v>
      </c>
      <c r="F7">
        <f>(3*E7*$E$3/(2*$B$3*$C$3^2))*(1+6*(D7/$E$3)^2-4*($C$3/$E$3)*(D7/$E$3))</f>
        <v>5.7730666860548105E-3</v>
      </c>
      <c r="G7">
        <f>6*D7*$C$3/$E$3^2</f>
        <v>0</v>
      </c>
      <c r="I7" t="s">
        <v>14</v>
      </c>
      <c r="K7">
        <v>6.0000000000000001E-3</v>
      </c>
      <c r="L7">
        <v>1.5</v>
      </c>
      <c r="M7">
        <v>-3.1E-2</v>
      </c>
      <c r="N7">
        <v>1.7999999999999999E-2</v>
      </c>
      <c r="O7">
        <v>0</v>
      </c>
    </row>
    <row r="8" spans="1:15" x14ac:dyDescent="0.25">
      <c r="A8">
        <f t="shared" ref="A8:B71" si="0">L7</f>
        <v>1.5</v>
      </c>
      <c r="B8">
        <f t="shared" si="0"/>
        <v>-3.1E-2</v>
      </c>
      <c r="C8">
        <f t="shared" ref="C8:C71" si="1">K7</f>
        <v>6.0000000000000001E-3</v>
      </c>
      <c r="D8">
        <v>0</v>
      </c>
      <c r="E8">
        <f t="shared" ref="E8:E71" si="2">ABS(C8)</f>
        <v>6.0000000000000001E-3</v>
      </c>
      <c r="F8">
        <f>(3*E8*$E$3/(2*$B$3*$C$3^2))*(1+6*(D8/$E$3)^2-4*($C$3/$E$3)*(D8/$E$3))</f>
        <v>1.7319200058164435E-2</v>
      </c>
      <c r="G8">
        <f t="shared" ref="G8:G71" si="3">6*D8*$C$3/$E$3^2</f>
        <v>0</v>
      </c>
      <c r="I8">
        <f>MAX(F7:F985)</f>
        <v>119.44176983629157</v>
      </c>
      <c r="K8">
        <v>3.0000000000000001E-3</v>
      </c>
      <c r="L8">
        <v>2</v>
      </c>
      <c r="M8">
        <v>-2.1999999999999999E-2</v>
      </c>
      <c r="N8">
        <v>8.0000000000000002E-3</v>
      </c>
      <c r="O8">
        <v>0</v>
      </c>
    </row>
    <row r="9" spans="1:15" x14ac:dyDescent="0.25">
      <c r="A9">
        <f t="shared" si="0"/>
        <v>2</v>
      </c>
      <c r="B9">
        <f t="shared" si="0"/>
        <v>-2.1999999999999999E-2</v>
      </c>
      <c r="C9">
        <f t="shared" si="1"/>
        <v>3.0000000000000001E-3</v>
      </c>
      <c r="D9">
        <v>0</v>
      </c>
      <c r="E9">
        <f t="shared" si="2"/>
        <v>3.0000000000000001E-3</v>
      </c>
      <c r="F9">
        <f t="shared" ref="F9:F72" si="4">(3*E9*$E$3/(2*$B$3*$C$3^2))*(1+6*(D9/$E$3)^2-4*($C$3/$E$3)*(D9/$E$3))</f>
        <v>8.6596000290822175E-3</v>
      </c>
      <c r="G9">
        <f t="shared" si="3"/>
        <v>0</v>
      </c>
      <c r="I9" t="s">
        <v>15</v>
      </c>
      <c r="K9">
        <v>7.3999999999999996E-2</v>
      </c>
      <c r="L9">
        <v>2.5</v>
      </c>
      <c r="M9">
        <v>-1.2999999999999999E-2</v>
      </c>
      <c r="N9">
        <v>0.21299999999999999</v>
      </c>
      <c r="O9">
        <v>0</v>
      </c>
    </row>
    <row r="10" spans="1:15" x14ac:dyDescent="0.25">
      <c r="A10">
        <f t="shared" si="0"/>
        <v>2.5</v>
      </c>
      <c r="B10">
        <f t="shared" si="0"/>
        <v>-1.2999999999999999E-2</v>
      </c>
      <c r="C10">
        <f t="shared" si="1"/>
        <v>7.3999999999999996E-2</v>
      </c>
      <c r="D10">
        <v>0</v>
      </c>
      <c r="E10">
        <f t="shared" si="2"/>
        <v>7.3999999999999996E-2</v>
      </c>
      <c r="F10">
        <f t="shared" si="4"/>
        <v>0.21360346738402797</v>
      </c>
      <c r="G10">
        <f t="shared" si="3"/>
        <v>0</v>
      </c>
      <c r="I10">
        <f>SLOPE(F36:F61, G36:G61)</f>
        <v>13535.567345332152</v>
      </c>
      <c r="J10" t="s">
        <v>7</v>
      </c>
      <c r="K10">
        <v>0.27600000000000002</v>
      </c>
      <c r="L10">
        <v>3</v>
      </c>
      <c r="M10">
        <v>-4.0000000000000001E-3</v>
      </c>
      <c r="N10">
        <v>0.79700000000000004</v>
      </c>
      <c r="O10">
        <v>0</v>
      </c>
    </row>
    <row r="11" spans="1:15" x14ac:dyDescent="0.25">
      <c r="A11">
        <f t="shared" si="0"/>
        <v>3</v>
      </c>
      <c r="B11">
        <f t="shared" si="0"/>
        <v>-4.0000000000000001E-3</v>
      </c>
      <c r="C11">
        <f t="shared" si="1"/>
        <v>0.27600000000000002</v>
      </c>
      <c r="D11">
        <v>0</v>
      </c>
      <c r="E11">
        <f t="shared" si="2"/>
        <v>0.27600000000000002</v>
      </c>
      <c r="F11">
        <f t="shared" si="4"/>
        <v>0.79668320267556392</v>
      </c>
      <c r="G11">
        <f t="shared" si="3"/>
        <v>0</v>
      </c>
      <c r="I11" t="s">
        <v>20</v>
      </c>
      <c r="K11">
        <v>0.53600000000000003</v>
      </c>
      <c r="L11">
        <v>3.5</v>
      </c>
      <c r="M11">
        <v>6.0000000000000001E-3</v>
      </c>
      <c r="N11">
        <v>1.5469999999999999</v>
      </c>
      <c r="O11">
        <v>0</v>
      </c>
    </row>
    <row r="12" spans="1:15" x14ac:dyDescent="0.25">
      <c r="A12">
        <f t="shared" si="0"/>
        <v>3.5</v>
      </c>
      <c r="B12">
        <f t="shared" si="0"/>
        <v>6.0000000000000001E-3</v>
      </c>
      <c r="C12">
        <f t="shared" si="1"/>
        <v>0.53600000000000003</v>
      </c>
      <c r="D12">
        <f>B12-$B$11</f>
        <v>0.01</v>
      </c>
      <c r="E12">
        <f t="shared" si="2"/>
        <v>0.53600000000000003</v>
      </c>
      <c r="F12">
        <f t="shared" si="4"/>
        <v>1.5470924602223142</v>
      </c>
      <c r="G12">
        <f t="shared" si="3"/>
        <v>8.7247499999999994E-5</v>
      </c>
      <c r="I12">
        <f>SLOPE(E29:E86, D29:D86)*$E$3^3/(4*$B$3*$C$3^3)</f>
        <v>13424.015809246808</v>
      </c>
      <c r="J12" t="s">
        <v>16</v>
      </c>
      <c r="K12">
        <v>0.84299999999999997</v>
      </c>
      <c r="L12">
        <v>4</v>
      </c>
      <c r="M12">
        <v>1.4999999999999999E-2</v>
      </c>
      <c r="N12">
        <v>2.4359999999999999</v>
      </c>
      <c r="O12">
        <v>0</v>
      </c>
    </row>
    <row r="13" spans="1:15" x14ac:dyDescent="0.25">
      <c r="A13">
        <f t="shared" si="0"/>
        <v>4</v>
      </c>
      <c r="B13">
        <f t="shared" si="0"/>
        <v>1.4999999999999999E-2</v>
      </c>
      <c r="C13">
        <f t="shared" si="1"/>
        <v>0.84299999999999997</v>
      </c>
      <c r="D13">
        <f t="shared" ref="D13:D76" si="5">B13-$B$11</f>
        <v>1.9E-2</v>
      </c>
      <c r="E13">
        <f t="shared" si="2"/>
        <v>0.84299999999999997</v>
      </c>
      <c r="F13">
        <f t="shared" si="4"/>
        <v>2.4330819845555314</v>
      </c>
      <c r="G13">
        <f t="shared" si="3"/>
        <v>1.6577024999999998E-4</v>
      </c>
      <c r="K13">
        <v>1.1659999999999999</v>
      </c>
      <c r="L13">
        <v>4.5</v>
      </c>
      <c r="M13">
        <v>2.4E-2</v>
      </c>
      <c r="N13">
        <v>3.3660000000000001</v>
      </c>
      <c r="O13">
        <v>0</v>
      </c>
    </row>
    <row r="14" spans="1:15" x14ac:dyDescent="0.25">
      <c r="A14">
        <f t="shared" si="0"/>
        <v>4.5</v>
      </c>
      <c r="B14">
        <f t="shared" si="0"/>
        <v>2.4E-2</v>
      </c>
      <c r="C14">
        <f t="shared" si="1"/>
        <v>1.1659999999999999</v>
      </c>
      <c r="D14">
        <f t="shared" si="5"/>
        <v>2.8000000000000001E-2</v>
      </c>
      <c r="E14">
        <f t="shared" si="2"/>
        <v>1.1659999999999999</v>
      </c>
      <c r="F14">
        <f t="shared" si="4"/>
        <v>3.3651596288339127</v>
      </c>
      <c r="G14">
        <f t="shared" si="3"/>
        <v>2.4429300000000003E-4</v>
      </c>
      <c r="I14" t="s">
        <v>54</v>
      </c>
      <c r="J14" t="s">
        <v>55</v>
      </c>
      <c r="K14">
        <v>1.5049999999999999</v>
      </c>
      <c r="L14">
        <v>5</v>
      </c>
      <c r="M14">
        <v>3.3000000000000002E-2</v>
      </c>
      <c r="N14">
        <v>4.3470000000000004</v>
      </c>
      <c r="O14">
        <v>0</v>
      </c>
    </row>
    <row r="15" spans="1:15" x14ac:dyDescent="0.25">
      <c r="A15">
        <f t="shared" si="0"/>
        <v>5</v>
      </c>
      <c r="B15">
        <f t="shared" si="0"/>
        <v>3.3000000000000002E-2</v>
      </c>
      <c r="C15">
        <f t="shared" si="1"/>
        <v>1.5049999999999999</v>
      </c>
      <c r="D15">
        <f t="shared" si="5"/>
        <v>3.7000000000000005E-2</v>
      </c>
      <c r="E15">
        <f t="shared" si="2"/>
        <v>1.5049999999999999</v>
      </c>
      <c r="F15">
        <f t="shared" si="4"/>
        <v>4.3433200589733234</v>
      </c>
      <c r="G15">
        <f t="shared" si="3"/>
        <v>3.2281575000000004E-4</v>
      </c>
      <c r="I15">
        <f>MAX(F:F)</f>
        <v>119.44176983629157</v>
      </c>
      <c r="J15">
        <f>G130*100</f>
        <v>0.95187022500000007</v>
      </c>
      <c r="K15">
        <v>1.8520000000000001</v>
      </c>
      <c r="L15">
        <v>5.5</v>
      </c>
      <c r="M15">
        <v>4.2000000000000003E-2</v>
      </c>
      <c r="N15">
        <v>5.3479999999999999</v>
      </c>
      <c r="O15">
        <v>0</v>
      </c>
    </row>
    <row r="16" spans="1:15" x14ac:dyDescent="0.25">
      <c r="A16">
        <f t="shared" si="0"/>
        <v>5.5</v>
      </c>
      <c r="B16">
        <f t="shared" si="0"/>
        <v>4.2000000000000003E-2</v>
      </c>
      <c r="C16">
        <f t="shared" si="1"/>
        <v>1.8520000000000001</v>
      </c>
      <c r="D16">
        <f t="shared" si="5"/>
        <v>4.5999999999999999E-2</v>
      </c>
      <c r="E16">
        <f t="shared" si="2"/>
        <v>1.8520000000000001</v>
      </c>
      <c r="F16">
        <f t="shared" si="4"/>
        <v>5.3444718377946865</v>
      </c>
      <c r="G16">
        <f t="shared" si="3"/>
        <v>4.0133850000000006E-4</v>
      </c>
      <c r="K16">
        <v>2.1869999999999998</v>
      </c>
      <c r="L16">
        <v>6</v>
      </c>
      <c r="M16">
        <v>5.0999999999999997E-2</v>
      </c>
      <c r="N16">
        <v>6.3150000000000004</v>
      </c>
      <c r="O16">
        <v>0</v>
      </c>
    </row>
    <row r="17" spans="1:15" x14ac:dyDescent="0.25">
      <c r="A17">
        <f t="shared" si="0"/>
        <v>6</v>
      </c>
      <c r="B17">
        <f t="shared" si="0"/>
        <v>5.0999999999999997E-2</v>
      </c>
      <c r="C17">
        <f t="shared" si="1"/>
        <v>2.1869999999999998</v>
      </c>
      <c r="D17">
        <f t="shared" si="5"/>
        <v>5.4999999999999993E-2</v>
      </c>
      <c r="E17">
        <f t="shared" si="2"/>
        <v>2.1869999999999998</v>
      </c>
      <c r="F17">
        <f t="shared" si="4"/>
        <v>6.3109005050189078</v>
      </c>
      <c r="G17">
        <f t="shared" si="3"/>
        <v>4.7986124999999997E-4</v>
      </c>
      <c r="K17">
        <v>2.5499999999999998</v>
      </c>
      <c r="L17">
        <v>6.5</v>
      </c>
      <c r="M17">
        <v>6.0999999999999999E-2</v>
      </c>
      <c r="N17">
        <v>7.3630000000000004</v>
      </c>
      <c r="O17">
        <v>1E-3</v>
      </c>
    </row>
    <row r="18" spans="1:15" x14ac:dyDescent="0.25">
      <c r="A18">
        <f t="shared" si="0"/>
        <v>6.5</v>
      </c>
      <c r="B18">
        <f t="shared" si="0"/>
        <v>6.0999999999999999E-2</v>
      </c>
      <c r="C18">
        <f t="shared" si="1"/>
        <v>2.5499999999999998</v>
      </c>
      <c r="D18">
        <f t="shared" si="5"/>
        <v>6.5000000000000002E-2</v>
      </c>
      <c r="E18">
        <f t="shared" si="2"/>
        <v>2.5499999999999998</v>
      </c>
      <c r="F18">
        <f t="shared" si="4"/>
        <v>7.3579937820399541</v>
      </c>
      <c r="G18">
        <f t="shared" si="3"/>
        <v>5.6710875000000002E-4</v>
      </c>
      <c r="K18">
        <v>2.8849999999999998</v>
      </c>
      <c r="L18">
        <v>7</v>
      </c>
      <c r="M18">
        <v>7.0000000000000007E-2</v>
      </c>
      <c r="N18">
        <v>8.3330000000000002</v>
      </c>
      <c r="O18">
        <v>1E-3</v>
      </c>
    </row>
    <row r="19" spans="1:15" x14ac:dyDescent="0.25">
      <c r="A19">
        <f t="shared" si="0"/>
        <v>7</v>
      </c>
      <c r="B19">
        <f t="shared" si="0"/>
        <v>7.0000000000000007E-2</v>
      </c>
      <c r="C19">
        <f t="shared" si="1"/>
        <v>2.8849999999999998</v>
      </c>
      <c r="D19">
        <f t="shared" si="5"/>
        <v>7.400000000000001E-2</v>
      </c>
      <c r="E19">
        <f t="shared" si="2"/>
        <v>2.8849999999999998</v>
      </c>
      <c r="F19">
        <f t="shared" si="4"/>
        <v>8.3242353080212155</v>
      </c>
      <c r="G19">
        <f t="shared" si="3"/>
        <v>6.4563150000000009E-4</v>
      </c>
      <c r="K19">
        <v>3.238</v>
      </c>
      <c r="L19">
        <v>7.5</v>
      </c>
      <c r="M19">
        <v>7.9000000000000001E-2</v>
      </c>
      <c r="N19">
        <v>9.3520000000000003</v>
      </c>
      <c r="O19">
        <v>1E-3</v>
      </c>
    </row>
    <row r="20" spans="1:15" x14ac:dyDescent="0.25">
      <c r="A20">
        <f t="shared" si="0"/>
        <v>7.5</v>
      </c>
      <c r="B20">
        <f t="shared" si="0"/>
        <v>7.9000000000000001E-2</v>
      </c>
      <c r="C20">
        <f t="shared" si="1"/>
        <v>3.238</v>
      </c>
      <c r="D20">
        <f t="shared" si="5"/>
        <v>8.3000000000000004E-2</v>
      </c>
      <c r="E20">
        <f t="shared" si="2"/>
        <v>3.238</v>
      </c>
      <c r="F20">
        <f t="shared" si="4"/>
        <v>9.3423241713425877</v>
      </c>
      <c r="G20">
        <f t="shared" si="3"/>
        <v>7.2415425000000005E-4</v>
      </c>
      <c r="K20">
        <v>3.6</v>
      </c>
      <c r="L20">
        <v>8</v>
      </c>
      <c r="M20">
        <v>8.7999999999999995E-2</v>
      </c>
      <c r="N20">
        <v>10.397</v>
      </c>
      <c r="O20">
        <v>1E-3</v>
      </c>
    </row>
    <row r="21" spans="1:15" x14ac:dyDescent="0.25">
      <c r="A21">
        <f t="shared" si="0"/>
        <v>8</v>
      </c>
      <c r="B21">
        <f t="shared" si="0"/>
        <v>8.7999999999999995E-2</v>
      </c>
      <c r="C21">
        <f t="shared" si="1"/>
        <v>3.6</v>
      </c>
      <c r="D21">
        <f t="shared" si="5"/>
        <v>9.1999999999999998E-2</v>
      </c>
      <c r="E21">
        <f t="shared" si="2"/>
        <v>3.6</v>
      </c>
      <c r="F21">
        <f t="shared" si="4"/>
        <v>10.386289172326531</v>
      </c>
      <c r="G21">
        <f t="shared" si="3"/>
        <v>8.0267700000000012E-4</v>
      </c>
      <c r="K21">
        <v>3.9430000000000001</v>
      </c>
      <c r="L21">
        <v>8.5</v>
      </c>
      <c r="M21">
        <v>9.7000000000000003E-2</v>
      </c>
      <c r="N21">
        <v>11.388999999999999</v>
      </c>
      <c r="O21">
        <v>1E-3</v>
      </c>
    </row>
    <row r="22" spans="1:15" x14ac:dyDescent="0.25">
      <c r="A22">
        <f t="shared" si="0"/>
        <v>8.5</v>
      </c>
      <c r="B22">
        <f t="shared" si="0"/>
        <v>9.7000000000000003E-2</v>
      </c>
      <c r="C22">
        <f t="shared" si="1"/>
        <v>3.9430000000000001</v>
      </c>
      <c r="D22">
        <f t="shared" si="5"/>
        <v>0.10100000000000001</v>
      </c>
      <c r="E22">
        <f t="shared" si="2"/>
        <v>3.9430000000000001</v>
      </c>
      <c r="F22">
        <f t="shared" si="4"/>
        <v>11.37535005118807</v>
      </c>
      <c r="G22">
        <f t="shared" si="3"/>
        <v>8.8119975000000019E-4</v>
      </c>
      <c r="K22">
        <v>4.2949999999999999</v>
      </c>
      <c r="L22">
        <v>9</v>
      </c>
      <c r="M22">
        <v>0.106</v>
      </c>
      <c r="N22">
        <v>12.404999999999999</v>
      </c>
      <c r="O22">
        <v>1E-3</v>
      </c>
    </row>
    <row r="23" spans="1:15" x14ac:dyDescent="0.25">
      <c r="A23">
        <f t="shared" si="0"/>
        <v>9</v>
      </c>
      <c r="B23">
        <f t="shared" si="0"/>
        <v>0.106</v>
      </c>
      <c r="C23">
        <f t="shared" si="1"/>
        <v>4.2949999999999999</v>
      </c>
      <c r="D23">
        <f t="shared" si="5"/>
        <v>0.11</v>
      </c>
      <c r="E23">
        <f t="shared" si="2"/>
        <v>4.2949999999999999</v>
      </c>
      <c r="F23">
        <f t="shared" si="4"/>
        <v>12.390291042871262</v>
      </c>
      <c r="G23">
        <f t="shared" si="3"/>
        <v>9.5972250000000005E-4</v>
      </c>
      <c r="K23">
        <v>4.6689999999999996</v>
      </c>
      <c r="L23">
        <v>9.5</v>
      </c>
      <c r="M23">
        <v>0.11600000000000001</v>
      </c>
      <c r="N23">
        <v>13.486000000000001</v>
      </c>
      <c r="O23">
        <v>1E-3</v>
      </c>
    </row>
    <row r="24" spans="1:15" x14ac:dyDescent="0.25">
      <c r="A24">
        <f t="shared" si="0"/>
        <v>9.5</v>
      </c>
      <c r="B24">
        <f t="shared" si="0"/>
        <v>0.11600000000000001</v>
      </c>
      <c r="C24">
        <f t="shared" si="1"/>
        <v>4.6689999999999996</v>
      </c>
      <c r="D24">
        <f t="shared" si="5"/>
        <v>0.12000000000000001</v>
      </c>
      <c r="E24">
        <f t="shared" si="2"/>
        <v>4.6689999999999996</v>
      </c>
      <c r="F24">
        <f t="shared" si="4"/>
        <v>13.468545115768421</v>
      </c>
      <c r="G24">
        <f t="shared" si="3"/>
        <v>1.0469700000000001E-3</v>
      </c>
      <c r="K24">
        <v>5.0209999999999999</v>
      </c>
      <c r="L24">
        <v>10</v>
      </c>
      <c r="M24">
        <v>0.125</v>
      </c>
      <c r="N24">
        <v>14.500999999999999</v>
      </c>
      <c r="O24">
        <v>1E-3</v>
      </c>
    </row>
    <row r="25" spans="1:15" x14ac:dyDescent="0.25">
      <c r="A25">
        <f t="shared" si="0"/>
        <v>10</v>
      </c>
      <c r="B25">
        <f t="shared" si="0"/>
        <v>0.125</v>
      </c>
      <c r="C25">
        <f t="shared" si="1"/>
        <v>5.0209999999999999</v>
      </c>
      <c r="D25">
        <f t="shared" si="5"/>
        <v>0.129</v>
      </c>
      <c r="E25">
        <f t="shared" si="2"/>
        <v>5.0209999999999999</v>
      </c>
      <c r="F25">
        <f t="shared" si="4"/>
        <v>14.483313626626463</v>
      </c>
      <c r="G25">
        <f t="shared" si="3"/>
        <v>1.1254927500000001E-3</v>
      </c>
      <c r="K25">
        <v>5.3920000000000003</v>
      </c>
      <c r="L25">
        <v>10.5</v>
      </c>
      <c r="M25">
        <v>0.13400000000000001</v>
      </c>
      <c r="N25">
        <v>15.573</v>
      </c>
      <c r="O25">
        <v>1E-3</v>
      </c>
    </row>
    <row r="26" spans="1:15" x14ac:dyDescent="0.25">
      <c r="A26">
        <f t="shared" si="0"/>
        <v>10.5</v>
      </c>
      <c r="B26">
        <f t="shared" si="0"/>
        <v>0.13400000000000001</v>
      </c>
      <c r="C26">
        <f t="shared" si="1"/>
        <v>5.3920000000000003</v>
      </c>
      <c r="D26">
        <f t="shared" si="5"/>
        <v>0.13800000000000001</v>
      </c>
      <c r="E26">
        <f t="shared" si="2"/>
        <v>5.3920000000000003</v>
      </c>
      <c r="F26">
        <f t="shared" si="4"/>
        <v>15.552806286515295</v>
      </c>
      <c r="G26">
        <f t="shared" si="3"/>
        <v>1.2040155000000001E-3</v>
      </c>
      <c r="K26">
        <v>5.7450000000000001</v>
      </c>
      <c r="L26">
        <v>11</v>
      </c>
      <c r="M26">
        <v>0.14299999999999999</v>
      </c>
      <c r="N26">
        <v>16.591000000000001</v>
      </c>
      <c r="O26">
        <v>1E-3</v>
      </c>
    </row>
    <row r="27" spans="1:15" x14ac:dyDescent="0.25">
      <c r="A27">
        <f t="shared" si="0"/>
        <v>11</v>
      </c>
      <c r="B27">
        <f t="shared" si="0"/>
        <v>0.14299999999999999</v>
      </c>
      <c r="C27">
        <f t="shared" si="1"/>
        <v>5.7450000000000001</v>
      </c>
      <c r="D27">
        <f t="shared" si="5"/>
        <v>0.14699999999999999</v>
      </c>
      <c r="E27">
        <f t="shared" si="2"/>
        <v>5.7450000000000001</v>
      </c>
      <c r="F27">
        <f t="shared" si="4"/>
        <v>16.570298846744191</v>
      </c>
      <c r="G27">
        <f t="shared" si="3"/>
        <v>1.2825382499999998E-3</v>
      </c>
      <c r="K27">
        <v>6.1109999999999998</v>
      </c>
      <c r="L27">
        <v>11.5</v>
      </c>
      <c r="M27">
        <v>0.152</v>
      </c>
      <c r="N27">
        <v>17.648</v>
      </c>
      <c r="O27">
        <v>1E-3</v>
      </c>
    </row>
    <row r="28" spans="1:15" x14ac:dyDescent="0.25">
      <c r="A28">
        <f t="shared" si="0"/>
        <v>11.5</v>
      </c>
      <c r="B28">
        <f t="shared" si="0"/>
        <v>0.152</v>
      </c>
      <c r="C28">
        <f t="shared" si="1"/>
        <v>6.1109999999999998</v>
      </c>
      <c r="D28">
        <f t="shared" si="5"/>
        <v>0.156</v>
      </c>
      <c r="E28">
        <f t="shared" si="2"/>
        <v>6.1109999999999998</v>
      </c>
      <c r="F28">
        <f t="shared" si="4"/>
        <v>17.625209330433933</v>
      </c>
      <c r="G28">
        <f t="shared" si="3"/>
        <v>1.3610609999999998E-3</v>
      </c>
      <c r="K28">
        <v>6.4749999999999996</v>
      </c>
      <c r="L28">
        <v>12</v>
      </c>
      <c r="M28">
        <v>0.161</v>
      </c>
      <c r="N28">
        <v>18.7</v>
      </c>
      <c r="O28">
        <v>1E-3</v>
      </c>
    </row>
    <row r="29" spans="1:15" x14ac:dyDescent="0.25">
      <c r="A29">
        <f t="shared" si="0"/>
        <v>12</v>
      </c>
      <c r="B29">
        <f t="shared" si="0"/>
        <v>0.161</v>
      </c>
      <c r="C29">
        <f t="shared" si="1"/>
        <v>6.4749999999999996</v>
      </c>
      <c r="D29">
        <f t="shared" si="5"/>
        <v>0.16500000000000001</v>
      </c>
      <c r="E29">
        <f t="shared" si="2"/>
        <v>6.4749999999999996</v>
      </c>
      <c r="F29">
        <f t="shared" si="4"/>
        <v>18.674274054563728</v>
      </c>
      <c r="G29">
        <f t="shared" si="3"/>
        <v>1.43958375E-3</v>
      </c>
      <c r="K29">
        <v>6.8380000000000001</v>
      </c>
      <c r="L29">
        <v>12.5</v>
      </c>
      <c r="M29">
        <v>0.17100000000000001</v>
      </c>
      <c r="N29">
        <v>19.75</v>
      </c>
      <c r="O29">
        <v>1E-3</v>
      </c>
    </row>
    <row r="30" spans="1:15" x14ac:dyDescent="0.25">
      <c r="A30">
        <f t="shared" si="0"/>
        <v>12.5</v>
      </c>
      <c r="B30">
        <f t="shared" si="0"/>
        <v>0.17100000000000001</v>
      </c>
      <c r="C30">
        <f t="shared" si="1"/>
        <v>6.8380000000000001</v>
      </c>
      <c r="D30">
        <f t="shared" si="5"/>
        <v>0.17500000000000002</v>
      </c>
      <c r="E30">
        <f t="shared" si="2"/>
        <v>6.8380000000000001</v>
      </c>
      <c r="F30">
        <f t="shared" si="4"/>
        <v>19.720290618234205</v>
      </c>
      <c r="G30">
        <f t="shared" si="3"/>
        <v>1.5268312500000001E-3</v>
      </c>
      <c r="K30">
        <v>7.1959999999999997</v>
      </c>
      <c r="L30">
        <v>13</v>
      </c>
      <c r="M30">
        <v>0.18</v>
      </c>
      <c r="N30">
        <v>20.783000000000001</v>
      </c>
      <c r="O30">
        <v>2E-3</v>
      </c>
    </row>
    <row r="31" spans="1:15" x14ac:dyDescent="0.25">
      <c r="A31">
        <f t="shared" si="0"/>
        <v>13</v>
      </c>
      <c r="B31">
        <f t="shared" si="0"/>
        <v>0.18</v>
      </c>
      <c r="C31">
        <f t="shared" si="1"/>
        <v>7.1959999999999997</v>
      </c>
      <c r="D31">
        <f t="shared" si="5"/>
        <v>0.184</v>
      </c>
      <c r="E31">
        <f t="shared" si="2"/>
        <v>7.1959999999999997</v>
      </c>
      <c r="F31">
        <f t="shared" si="4"/>
        <v>20.751900684710833</v>
      </c>
      <c r="G31">
        <f t="shared" si="3"/>
        <v>1.6053540000000002E-3</v>
      </c>
      <c r="K31">
        <v>7.5570000000000004</v>
      </c>
      <c r="L31">
        <v>13.5</v>
      </c>
      <c r="M31">
        <v>0.189</v>
      </c>
      <c r="N31">
        <v>21.824999999999999</v>
      </c>
      <c r="O31">
        <v>2E-3</v>
      </c>
    </row>
    <row r="32" spans="1:15" x14ac:dyDescent="0.25">
      <c r="A32">
        <f t="shared" si="0"/>
        <v>13.5</v>
      </c>
      <c r="B32">
        <f t="shared" si="0"/>
        <v>0.189</v>
      </c>
      <c r="C32">
        <f t="shared" si="1"/>
        <v>7.5570000000000004</v>
      </c>
      <c r="D32">
        <f t="shared" si="5"/>
        <v>0.193</v>
      </c>
      <c r="E32">
        <f t="shared" si="2"/>
        <v>7.5570000000000004</v>
      </c>
      <c r="F32">
        <f t="shared" si="4"/>
        <v>21.792091935829987</v>
      </c>
      <c r="G32">
        <f t="shared" si="3"/>
        <v>1.6838767499999998E-3</v>
      </c>
      <c r="K32">
        <v>7.9050000000000002</v>
      </c>
      <c r="L32">
        <v>14</v>
      </c>
      <c r="M32">
        <v>0.19800000000000001</v>
      </c>
      <c r="N32">
        <v>22.83</v>
      </c>
      <c r="O32">
        <v>2E-3</v>
      </c>
    </row>
    <row r="33" spans="1:15" x14ac:dyDescent="0.25">
      <c r="A33">
        <f t="shared" si="0"/>
        <v>14</v>
      </c>
      <c r="B33">
        <f t="shared" si="0"/>
        <v>0.19800000000000001</v>
      </c>
      <c r="C33">
        <f t="shared" si="1"/>
        <v>7.9050000000000002</v>
      </c>
      <c r="D33">
        <f t="shared" si="5"/>
        <v>0.20200000000000001</v>
      </c>
      <c r="E33">
        <f t="shared" si="2"/>
        <v>7.9050000000000002</v>
      </c>
      <c r="F33">
        <f t="shared" si="4"/>
        <v>22.794727904621098</v>
      </c>
      <c r="G33">
        <f t="shared" si="3"/>
        <v>1.7623995000000004E-3</v>
      </c>
      <c r="K33">
        <v>8.2579999999999991</v>
      </c>
      <c r="L33">
        <v>14.5</v>
      </c>
      <c r="M33">
        <v>0.20699999999999999</v>
      </c>
      <c r="N33">
        <v>23.849</v>
      </c>
      <c r="O33">
        <v>2E-3</v>
      </c>
    </row>
    <row r="34" spans="1:15" x14ac:dyDescent="0.25">
      <c r="A34">
        <f t="shared" si="0"/>
        <v>14.5</v>
      </c>
      <c r="B34">
        <f t="shared" si="0"/>
        <v>0.20699999999999999</v>
      </c>
      <c r="C34">
        <f t="shared" si="1"/>
        <v>8.2579999999999991</v>
      </c>
      <c r="D34">
        <f t="shared" si="5"/>
        <v>0.21099999999999999</v>
      </c>
      <c r="E34">
        <f t="shared" si="2"/>
        <v>8.2579999999999991</v>
      </c>
      <c r="F34">
        <f t="shared" si="4"/>
        <v>23.811717322258549</v>
      </c>
      <c r="G34">
        <f t="shared" si="3"/>
        <v>1.8409222499999999E-3</v>
      </c>
      <c r="K34">
        <v>8.6329999999999991</v>
      </c>
      <c r="L34">
        <v>15</v>
      </c>
      <c r="M34">
        <v>0.216</v>
      </c>
      <c r="N34">
        <v>24.934000000000001</v>
      </c>
      <c r="O34">
        <v>2E-3</v>
      </c>
    </row>
    <row r="35" spans="1:15" x14ac:dyDescent="0.25">
      <c r="A35">
        <f t="shared" si="0"/>
        <v>15</v>
      </c>
      <c r="B35">
        <f t="shared" si="0"/>
        <v>0.216</v>
      </c>
      <c r="C35">
        <f t="shared" si="1"/>
        <v>8.6329999999999991</v>
      </c>
      <c r="D35">
        <f t="shared" si="5"/>
        <v>0.22</v>
      </c>
      <c r="E35">
        <f t="shared" si="2"/>
        <v>8.6329999999999991</v>
      </c>
      <c r="F35">
        <f t="shared" si="4"/>
        <v>24.892077563127391</v>
      </c>
      <c r="G35">
        <f t="shared" si="3"/>
        <v>1.9194450000000001E-3</v>
      </c>
      <c r="K35">
        <v>9.0129999999999999</v>
      </c>
      <c r="L35">
        <v>15.5</v>
      </c>
      <c r="M35">
        <v>0.22600000000000001</v>
      </c>
      <c r="N35">
        <v>26.027999999999999</v>
      </c>
      <c r="O35">
        <v>2E-3</v>
      </c>
    </row>
    <row r="36" spans="1:15" x14ac:dyDescent="0.25">
      <c r="A36">
        <f t="shared" si="0"/>
        <v>15.5</v>
      </c>
      <c r="B36">
        <f t="shared" si="0"/>
        <v>0.22600000000000001</v>
      </c>
      <c r="C36">
        <f t="shared" si="1"/>
        <v>9.0129999999999999</v>
      </c>
      <c r="D36">
        <f t="shared" si="5"/>
        <v>0.23</v>
      </c>
      <c r="E36">
        <f t="shared" si="2"/>
        <v>9.0129999999999999</v>
      </c>
      <c r="F36">
        <f t="shared" si="4"/>
        <v>25.986681499650913</v>
      </c>
      <c r="G36">
        <f t="shared" si="3"/>
        <v>2.0066925000000002E-3</v>
      </c>
      <c r="K36">
        <v>9.3740000000000006</v>
      </c>
      <c r="L36">
        <v>16</v>
      </c>
      <c r="M36">
        <v>0.23499999999999999</v>
      </c>
      <c r="N36">
        <v>27.071999999999999</v>
      </c>
      <c r="O36">
        <v>2E-3</v>
      </c>
    </row>
    <row r="37" spans="1:15" x14ac:dyDescent="0.25">
      <c r="A37">
        <f t="shared" si="0"/>
        <v>16</v>
      </c>
      <c r="B37">
        <f t="shared" si="0"/>
        <v>0.23499999999999999</v>
      </c>
      <c r="C37">
        <f t="shared" si="1"/>
        <v>9.3740000000000006</v>
      </c>
      <c r="D37">
        <f t="shared" si="5"/>
        <v>0.23899999999999999</v>
      </c>
      <c r="E37">
        <f t="shared" si="2"/>
        <v>9.3740000000000006</v>
      </c>
      <c r="F37">
        <f t="shared" si="4"/>
        <v>27.026544552261637</v>
      </c>
      <c r="G37">
        <f t="shared" si="3"/>
        <v>2.0852152499999999E-3</v>
      </c>
      <c r="K37">
        <v>9.7469999999999999</v>
      </c>
      <c r="L37">
        <v>16.5</v>
      </c>
      <c r="M37">
        <v>0.24399999999999999</v>
      </c>
      <c r="N37">
        <v>28.151</v>
      </c>
      <c r="O37">
        <v>2E-3</v>
      </c>
    </row>
    <row r="38" spans="1:15" x14ac:dyDescent="0.25">
      <c r="A38">
        <f t="shared" si="0"/>
        <v>16.5</v>
      </c>
      <c r="B38">
        <f t="shared" si="0"/>
        <v>0.24399999999999999</v>
      </c>
      <c r="C38">
        <f t="shared" si="1"/>
        <v>9.7469999999999999</v>
      </c>
      <c r="D38">
        <f t="shared" si="5"/>
        <v>0.248</v>
      </c>
      <c r="E38">
        <f t="shared" si="2"/>
        <v>9.7469999999999999</v>
      </c>
      <c r="F38">
        <f t="shared" si="4"/>
        <v>28.10094498939479</v>
      </c>
      <c r="G38">
        <f t="shared" si="3"/>
        <v>2.1637380000000001E-3</v>
      </c>
      <c r="K38">
        <v>10.103</v>
      </c>
      <c r="L38">
        <v>17</v>
      </c>
      <c r="M38">
        <v>0.253</v>
      </c>
      <c r="N38">
        <v>29.177</v>
      </c>
      <c r="O38">
        <v>2E-3</v>
      </c>
    </row>
    <row r="39" spans="1:15" x14ac:dyDescent="0.25">
      <c r="A39">
        <f t="shared" si="0"/>
        <v>17</v>
      </c>
      <c r="B39">
        <f t="shared" si="0"/>
        <v>0.253</v>
      </c>
      <c r="C39">
        <f t="shared" si="1"/>
        <v>10.103</v>
      </c>
      <c r="D39">
        <f t="shared" si="5"/>
        <v>0.25700000000000001</v>
      </c>
      <c r="E39">
        <f t="shared" si="2"/>
        <v>10.103</v>
      </c>
      <c r="F39">
        <f t="shared" si="4"/>
        <v>29.126275973344391</v>
      </c>
      <c r="G39">
        <f t="shared" si="3"/>
        <v>2.2422607499999999E-3</v>
      </c>
      <c r="K39">
        <v>10.494999999999999</v>
      </c>
      <c r="L39">
        <v>17.5</v>
      </c>
      <c r="M39">
        <v>0.26200000000000001</v>
      </c>
      <c r="N39">
        <v>30.31</v>
      </c>
      <c r="O39">
        <v>2E-3</v>
      </c>
    </row>
    <row r="40" spans="1:15" x14ac:dyDescent="0.25">
      <c r="A40">
        <f t="shared" si="0"/>
        <v>17.5</v>
      </c>
      <c r="B40">
        <f t="shared" si="0"/>
        <v>0.26200000000000001</v>
      </c>
      <c r="C40">
        <f t="shared" si="1"/>
        <v>10.494999999999999</v>
      </c>
      <c r="D40">
        <f t="shared" si="5"/>
        <v>0.26600000000000001</v>
      </c>
      <c r="E40">
        <f t="shared" si="2"/>
        <v>10.494999999999999</v>
      </c>
      <c r="F40">
        <f t="shared" si="4"/>
        <v>30.255334735369303</v>
      </c>
      <c r="G40">
        <f t="shared" si="3"/>
        <v>2.3207835E-3</v>
      </c>
      <c r="K40">
        <v>10.859</v>
      </c>
      <c r="L40">
        <v>18</v>
      </c>
      <c r="M40">
        <v>0.27100000000000002</v>
      </c>
      <c r="N40">
        <v>31.361999999999998</v>
      </c>
      <c r="O40">
        <v>2E-3</v>
      </c>
    </row>
    <row r="41" spans="1:15" x14ac:dyDescent="0.25">
      <c r="A41">
        <f t="shared" si="0"/>
        <v>18</v>
      </c>
      <c r="B41">
        <f t="shared" si="0"/>
        <v>0.27100000000000002</v>
      </c>
      <c r="C41">
        <f t="shared" si="1"/>
        <v>10.859</v>
      </c>
      <c r="D41">
        <f t="shared" si="5"/>
        <v>0.27500000000000002</v>
      </c>
      <c r="E41">
        <f t="shared" si="2"/>
        <v>10.859</v>
      </c>
      <c r="F41">
        <f t="shared" si="4"/>
        <v>31.303617491990618</v>
      </c>
      <c r="G41">
        <f t="shared" si="3"/>
        <v>2.3993062500000002E-3</v>
      </c>
      <c r="K41">
        <v>11.247999999999999</v>
      </c>
      <c r="L41">
        <v>18.5</v>
      </c>
      <c r="M41">
        <v>0.28100000000000003</v>
      </c>
      <c r="N41">
        <v>32.484000000000002</v>
      </c>
      <c r="O41">
        <v>2E-3</v>
      </c>
    </row>
    <row r="42" spans="1:15" x14ac:dyDescent="0.25">
      <c r="A42">
        <f t="shared" si="0"/>
        <v>18.5</v>
      </c>
      <c r="B42">
        <f t="shared" si="0"/>
        <v>0.28100000000000003</v>
      </c>
      <c r="C42">
        <f t="shared" si="1"/>
        <v>11.247999999999999</v>
      </c>
      <c r="D42">
        <f t="shared" si="5"/>
        <v>0.28500000000000003</v>
      </c>
      <c r="E42">
        <f t="shared" si="2"/>
        <v>11.247999999999999</v>
      </c>
      <c r="F42">
        <f t="shared" si="4"/>
        <v>32.423794676818609</v>
      </c>
      <c r="G42">
        <f t="shared" si="3"/>
        <v>2.4865537500000003E-3</v>
      </c>
      <c r="K42">
        <v>11.615</v>
      </c>
      <c r="L42">
        <v>19</v>
      </c>
      <c r="M42">
        <v>0.28999999999999998</v>
      </c>
      <c r="N42">
        <v>33.543999999999997</v>
      </c>
      <c r="O42">
        <v>3.0000000000000001E-3</v>
      </c>
    </row>
    <row r="43" spans="1:15" x14ac:dyDescent="0.25">
      <c r="A43">
        <f t="shared" si="0"/>
        <v>19</v>
      </c>
      <c r="B43">
        <f t="shared" si="0"/>
        <v>0.28999999999999998</v>
      </c>
      <c r="C43">
        <f t="shared" si="1"/>
        <v>11.615</v>
      </c>
      <c r="D43">
        <f t="shared" si="5"/>
        <v>0.29399999999999998</v>
      </c>
      <c r="E43">
        <f t="shared" si="2"/>
        <v>11.615</v>
      </c>
      <c r="F43">
        <f t="shared" si="4"/>
        <v>33.480619056034378</v>
      </c>
      <c r="G43">
        <f t="shared" si="3"/>
        <v>2.5650764999999996E-3</v>
      </c>
      <c r="K43">
        <v>11.986000000000001</v>
      </c>
      <c r="L43">
        <v>19.5</v>
      </c>
      <c r="M43">
        <v>0.29899999999999999</v>
      </c>
      <c r="N43">
        <v>34.615000000000002</v>
      </c>
      <c r="O43">
        <v>3.0000000000000001E-3</v>
      </c>
    </row>
    <row r="44" spans="1:15" x14ac:dyDescent="0.25">
      <c r="A44">
        <f t="shared" si="0"/>
        <v>19.5</v>
      </c>
      <c r="B44">
        <f t="shared" si="0"/>
        <v>0.29899999999999999</v>
      </c>
      <c r="C44">
        <f t="shared" si="1"/>
        <v>11.986000000000001</v>
      </c>
      <c r="D44">
        <f t="shared" si="5"/>
        <v>0.30299999999999999</v>
      </c>
      <c r="E44">
        <f t="shared" si="2"/>
        <v>11.986000000000001</v>
      </c>
      <c r="F44">
        <f t="shared" si="4"/>
        <v>34.548924696904265</v>
      </c>
      <c r="G44">
        <f t="shared" si="3"/>
        <v>2.6435992499999998E-3</v>
      </c>
      <c r="K44">
        <v>12.355</v>
      </c>
      <c r="L44">
        <v>20</v>
      </c>
      <c r="M44">
        <v>0.308</v>
      </c>
      <c r="N44">
        <v>35.680999999999997</v>
      </c>
      <c r="O44">
        <v>3.0000000000000001E-3</v>
      </c>
    </row>
    <row r="45" spans="1:15" x14ac:dyDescent="0.25">
      <c r="A45">
        <f t="shared" si="0"/>
        <v>20</v>
      </c>
      <c r="B45">
        <f t="shared" si="0"/>
        <v>0.308</v>
      </c>
      <c r="C45">
        <f t="shared" si="1"/>
        <v>12.355</v>
      </c>
      <c r="D45">
        <f t="shared" si="5"/>
        <v>0.312</v>
      </c>
      <c r="E45">
        <f t="shared" si="2"/>
        <v>12.355</v>
      </c>
      <c r="F45">
        <f t="shared" si="4"/>
        <v>35.611418343527468</v>
      </c>
      <c r="G45">
        <f t="shared" si="3"/>
        <v>2.7221219999999996E-3</v>
      </c>
      <c r="K45">
        <v>12.728</v>
      </c>
      <c r="L45">
        <v>20.5</v>
      </c>
      <c r="M45">
        <v>0.317</v>
      </c>
      <c r="N45">
        <v>36.76</v>
      </c>
      <c r="O45">
        <v>3.0000000000000001E-3</v>
      </c>
    </row>
    <row r="46" spans="1:15" x14ac:dyDescent="0.25">
      <c r="A46">
        <f t="shared" si="0"/>
        <v>20.5</v>
      </c>
      <c r="B46">
        <f t="shared" si="0"/>
        <v>0.317</v>
      </c>
      <c r="C46">
        <f t="shared" si="1"/>
        <v>12.728</v>
      </c>
      <c r="D46">
        <f t="shared" si="5"/>
        <v>0.32100000000000001</v>
      </c>
      <c r="E46">
        <f t="shared" si="2"/>
        <v>12.728</v>
      </c>
      <c r="F46">
        <f t="shared" si="4"/>
        <v>36.685396039901583</v>
      </c>
      <c r="G46">
        <f t="shared" si="3"/>
        <v>2.8006447500000002E-3</v>
      </c>
      <c r="K46">
        <v>13.124000000000001</v>
      </c>
      <c r="L46">
        <v>21</v>
      </c>
      <c r="M46">
        <v>0.32600000000000001</v>
      </c>
      <c r="N46">
        <v>37.902000000000001</v>
      </c>
      <c r="O46">
        <v>3.0000000000000001E-3</v>
      </c>
    </row>
    <row r="47" spans="1:15" x14ac:dyDescent="0.25">
      <c r="A47">
        <f t="shared" si="0"/>
        <v>21</v>
      </c>
      <c r="B47">
        <f t="shared" si="0"/>
        <v>0.32600000000000001</v>
      </c>
      <c r="C47">
        <f t="shared" si="1"/>
        <v>13.124000000000001</v>
      </c>
      <c r="D47">
        <f t="shared" si="5"/>
        <v>0.33</v>
      </c>
      <c r="E47">
        <f t="shared" si="2"/>
        <v>13.124000000000001</v>
      </c>
      <c r="F47">
        <f t="shared" si="4"/>
        <v>37.825619935200848</v>
      </c>
      <c r="G47">
        <f t="shared" si="3"/>
        <v>2.8791674999999999E-3</v>
      </c>
      <c r="K47">
        <v>13.49</v>
      </c>
      <c r="L47">
        <v>21.5</v>
      </c>
      <c r="M47">
        <v>0.33500000000000002</v>
      </c>
      <c r="N47">
        <v>38.959000000000003</v>
      </c>
      <c r="O47">
        <v>3.0000000000000001E-3</v>
      </c>
    </row>
    <row r="48" spans="1:15" x14ac:dyDescent="0.25">
      <c r="A48">
        <f t="shared" si="0"/>
        <v>21.5</v>
      </c>
      <c r="B48">
        <f t="shared" si="0"/>
        <v>0.33500000000000002</v>
      </c>
      <c r="C48">
        <f t="shared" si="1"/>
        <v>13.49</v>
      </c>
      <c r="D48">
        <f t="shared" si="5"/>
        <v>0.33900000000000002</v>
      </c>
      <c r="E48">
        <f t="shared" si="2"/>
        <v>13.49</v>
      </c>
      <c r="F48">
        <f t="shared" si="4"/>
        <v>38.879335522545247</v>
      </c>
      <c r="G48">
        <f t="shared" si="3"/>
        <v>2.9576902500000001E-3</v>
      </c>
      <c r="K48">
        <v>13.872999999999999</v>
      </c>
      <c r="L48">
        <v>22</v>
      </c>
      <c r="M48">
        <v>0.34499999999999997</v>
      </c>
      <c r="N48">
        <v>40.067</v>
      </c>
      <c r="O48">
        <v>3.0000000000000001E-3</v>
      </c>
    </row>
    <row r="49" spans="1:15" x14ac:dyDescent="0.25">
      <c r="A49">
        <f t="shared" si="0"/>
        <v>22</v>
      </c>
      <c r="B49">
        <f t="shared" si="0"/>
        <v>0.34499999999999997</v>
      </c>
      <c r="C49">
        <f t="shared" si="1"/>
        <v>13.872999999999999</v>
      </c>
      <c r="D49">
        <f t="shared" si="5"/>
        <v>0.34899999999999998</v>
      </c>
      <c r="E49">
        <f t="shared" si="2"/>
        <v>13.872999999999999</v>
      </c>
      <c r="F49">
        <f t="shared" si="4"/>
        <v>39.981878277002934</v>
      </c>
      <c r="G49">
        <f t="shared" si="3"/>
        <v>3.0449377499999998E-3</v>
      </c>
      <c r="K49">
        <v>14.25</v>
      </c>
      <c r="L49">
        <v>22.5</v>
      </c>
      <c r="M49">
        <v>0.35399999999999998</v>
      </c>
      <c r="N49">
        <v>41.152999999999999</v>
      </c>
      <c r="O49">
        <v>3.0000000000000001E-3</v>
      </c>
    </row>
    <row r="50" spans="1:15" x14ac:dyDescent="0.25">
      <c r="A50">
        <f t="shared" si="0"/>
        <v>22.5</v>
      </c>
      <c r="B50">
        <f t="shared" si="0"/>
        <v>0.35399999999999998</v>
      </c>
      <c r="C50">
        <f t="shared" si="1"/>
        <v>14.25</v>
      </c>
      <c r="D50">
        <f t="shared" si="5"/>
        <v>0.35799999999999998</v>
      </c>
      <c r="E50">
        <f t="shared" si="2"/>
        <v>14.25</v>
      </c>
      <c r="F50">
        <f t="shared" si="4"/>
        <v>41.067217580714072</v>
      </c>
      <c r="G50">
        <f t="shared" si="3"/>
        <v>3.1234604999999995E-3</v>
      </c>
      <c r="K50">
        <v>14.622</v>
      </c>
      <c r="L50">
        <v>23</v>
      </c>
      <c r="M50">
        <v>0.36299999999999999</v>
      </c>
      <c r="N50">
        <v>42.23</v>
      </c>
      <c r="O50">
        <v>3.0000000000000001E-3</v>
      </c>
    </row>
    <row r="51" spans="1:15" x14ac:dyDescent="0.25">
      <c r="A51">
        <f t="shared" si="0"/>
        <v>23</v>
      </c>
      <c r="B51">
        <f t="shared" si="0"/>
        <v>0.36299999999999999</v>
      </c>
      <c r="C51">
        <f t="shared" si="1"/>
        <v>14.622</v>
      </c>
      <c r="D51">
        <f t="shared" si="5"/>
        <v>0.36699999999999999</v>
      </c>
      <c r="E51">
        <f t="shared" si="2"/>
        <v>14.622</v>
      </c>
      <c r="F51">
        <f t="shared" si="4"/>
        <v>42.138111385264544</v>
      </c>
      <c r="G51">
        <f t="shared" si="3"/>
        <v>3.2019832500000001E-3</v>
      </c>
      <c r="K51">
        <v>14.999000000000001</v>
      </c>
      <c r="L51">
        <v>23.5</v>
      </c>
      <c r="M51">
        <v>0.372</v>
      </c>
      <c r="N51">
        <v>43.316000000000003</v>
      </c>
      <c r="O51">
        <v>3.0000000000000001E-3</v>
      </c>
    </row>
    <row r="52" spans="1:15" x14ac:dyDescent="0.25">
      <c r="A52">
        <f t="shared" si="0"/>
        <v>23.5</v>
      </c>
      <c r="B52">
        <f t="shared" si="0"/>
        <v>0.372</v>
      </c>
      <c r="C52">
        <f t="shared" si="1"/>
        <v>14.999000000000001</v>
      </c>
      <c r="D52">
        <f t="shared" si="5"/>
        <v>0.376</v>
      </c>
      <c r="E52">
        <f t="shared" si="2"/>
        <v>14.999000000000001</v>
      </c>
      <c r="F52">
        <f t="shared" si="4"/>
        <v>43.223380362850577</v>
      </c>
      <c r="G52">
        <f t="shared" si="3"/>
        <v>3.2805060000000003E-3</v>
      </c>
      <c r="K52">
        <v>15.388999999999999</v>
      </c>
      <c r="L52">
        <v>24</v>
      </c>
      <c r="M52">
        <v>0.38100000000000001</v>
      </c>
      <c r="N52">
        <v>44.445</v>
      </c>
      <c r="O52">
        <v>3.0000000000000001E-3</v>
      </c>
    </row>
    <row r="53" spans="1:15" x14ac:dyDescent="0.25">
      <c r="A53">
        <f t="shared" si="0"/>
        <v>24</v>
      </c>
      <c r="B53">
        <f t="shared" si="0"/>
        <v>0.38100000000000001</v>
      </c>
      <c r="C53">
        <f t="shared" si="1"/>
        <v>15.388999999999999</v>
      </c>
      <c r="D53">
        <f t="shared" si="5"/>
        <v>0.38500000000000001</v>
      </c>
      <c r="E53">
        <f t="shared" si="2"/>
        <v>15.388999999999999</v>
      </c>
      <c r="F53">
        <f t="shared" si="4"/>
        <v>44.346078706635922</v>
      </c>
      <c r="G53">
        <f t="shared" si="3"/>
        <v>3.3590287500000001E-3</v>
      </c>
      <c r="K53">
        <v>15.744</v>
      </c>
      <c r="L53">
        <v>24.5</v>
      </c>
      <c r="M53">
        <v>0.39100000000000001</v>
      </c>
      <c r="N53">
        <v>45.47</v>
      </c>
      <c r="O53">
        <v>3.0000000000000001E-3</v>
      </c>
    </row>
    <row r="54" spans="1:15" x14ac:dyDescent="0.25">
      <c r="A54">
        <f t="shared" si="0"/>
        <v>24.5</v>
      </c>
      <c r="B54">
        <f t="shared" si="0"/>
        <v>0.39100000000000001</v>
      </c>
      <c r="C54">
        <f t="shared" si="1"/>
        <v>15.744</v>
      </c>
      <c r="D54">
        <f t="shared" si="5"/>
        <v>0.39500000000000002</v>
      </c>
      <c r="E54">
        <f t="shared" si="2"/>
        <v>15.744</v>
      </c>
      <c r="F54">
        <f t="shared" si="4"/>
        <v>45.367758860467653</v>
      </c>
      <c r="G54">
        <f t="shared" si="3"/>
        <v>3.4462762499999997E-3</v>
      </c>
      <c r="K54">
        <v>16.126999999999999</v>
      </c>
      <c r="L54">
        <v>25</v>
      </c>
      <c r="M54">
        <v>0.4</v>
      </c>
      <c r="N54">
        <v>46.576000000000001</v>
      </c>
      <c r="O54">
        <v>3.0000000000000001E-3</v>
      </c>
    </row>
    <row r="55" spans="1:15" s="3" customFormat="1" x14ac:dyDescent="0.25">
      <c r="A55">
        <f t="shared" si="0"/>
        <v>25</v>
      </c>
      <c r="B55">
        <f t="shared" si="0"/>
        <v>0.4</v>
      </c>
      <c r="C55">
        <f t="shared" si="1"/>
        <v>16.126999999999999</v>
      </c>
      <c r="D55">
        <f t="shared" si="5"/>
        <v>0.40400000000000003</v>
      </c>
      <c r="E55" s="3">
        <f t="shared" si="2"/>
        <v>16.126999999999999</v>
      </c>
      <c r="F55" s="3">
        <f t="shared" si="4"/>
        <v>46.470226401759291</v>
      </c>
      <c r="G55" s="3">
        <f t="shared" si="3"/>
        <v>3.5247990000000008E-3</v>
      </c>
      <c r="K55" s="3">
        <v>16.513000000000002</v>
      </c>
      <c r="L55" s="3">
        <v>25.5</v>
      </c>
      <c r="M55" s="3">
        <v>0.40899999999999997</v>
      </c>
      <c r="N55" s="3">
        <v>47.688000000000002</v>
      </c>
      <c r="O55" s="3">
        <v>4.0000000000000001E-3</v>
      </c>
    </row>
    <row r="56" spans="1:15" x14ac:dyDescent="0.25">
      <c r="A56">
        <f t="shared" si="0"/>
        <v>25.5</v>
      </c>
      <c r="B56">
        <f t="shared" si="0"/>
        <v>0.40899999999999997</v>
      </c>
      <c r="C56">
        <f t="shared" si="1"/>
        <v>16.513000000000002</v>
      </c>
      <c r="D56">
        <f t="shared" si="5"/>
        <v>0.41299999999999998</v>
      </c>
      <c r="E56">
        <f t="shared" si="2"/>
        <v>16.513000000000002</v>
      </c>
      <c r="F56">
        <f t="shared" si="4"/>
        <v>47.581311108959405</v>
      </c>
      <c r="G56">
        <f t="shared" si="3"/>
        <v>3.6033217499999996E-3</v>
      </c>
      <c r="K56">
        <v>16.885000000000002</v>
      </c>
      <c r="L56">
        <v>26</v>
      </c>
      <c r="M56">
        <v>0.41799999999999998</v>
      </c>
      <c r="N56">
        <v>48.762999999999998</v>
      </c>
      <c r="O56">
        <v>4.0000000000000001E-3</v>
      </c>
    </row>
    <row r="57" spans="1:15" x14ac:dyDescent="0.25">
      <c r="A57">
        <f t="shared" si="0"/>
        <v>26</v>
      </c>
      <c r="B57">
        <f t="shared" si="0"/>
        <v>0.41799999999999998</v>
      </c>
      <c r="C57">
        <f t="shared" si="1"/>
        <v>16.885000000000002</v>
      </c>
      <c r="D57">
        <f t="shared" si="5"/>
        <v>0.42199999999999999</v>
      </c>
      <c r="E57">
        <f t="shared" si="2"/>
        <v>16.885000000000002</v>
      </c>
      <c r="F57">
        <f t="shared" si="4"/>
        <v>48.652030979881665</v>
      </c>
      <c r="G57">
        <f t="shared" si="3"/>
        <v>3.6818444999999998E-3</v>
      </c>
      <c r="K57">
        <v>17.260000000000002</v>
      </c>
      <c r="L57">
        <v>26.5</v>
      </c>
      <c r="M57">
        <v>0.42699999999999999</v>
      </c>
      <c r="N57">
        <v>49.845999999999997</v>
      </c>
      <c r="O57">
        <v>4.0000000000000001E-3</v>
      </c>
    </row>
    <row r="58" spans="1:15" x14ac:dyDescent="0.25">
      <c r="A58">
        <f t="shared" si="0"/>
        <v>26.5</v>
      </c>
      <c r="B58">
        <f t="shared" si="0"/>
        <v>0.42699999999999999</v>
      </c>
      <c r="C58">
        <f t="shared" si="1"/>
        <v>17.260000000000002</v>
      </c>
      <c r="D58">
        <f t="shared" si="5"/>
        <v>0.43099999999999999</v>
      </c>
      <c r="E58">
        <f t="shared" si="2"/>
        <v>17.260000000000002</v>
      </c>
      <c r="F58">
        <f t="shared" si="4"/>
        <v>49.731373134510044</v>
      </c>
      <c r="G58">
        <f t="shared" si="3"/>
        <v>3.7603672499999996E-3</v>
      </c>
      <c r="K58">
        <v>17.635999999999999</v>
      </c>
      <c r="L58">
        <v>27</v>
      </c>
      <c r="M58">
        <v>0.436</v>
      </c>
      <c r="N58">
        <v>50.932000000000002</v>
      </c>
      <c r="O58">
        <v>4.0000000000000001E-3</v>
      </c>
    </row>
    <row r="59" spans="1:15" x14ac:dyDescent="0.25">
      <c r="A59">
        <f t="shared" si="0"/>
        <v>27</v>
      </c>
      <c r="B59">
        <f t="shared" si="0"/>
        <v>0.436</v>
      </c>
      <c r="C59">
        <f t="shared" si="1"/>
        <v>17.635999999999999</v>
      </c>
      <c r="D59">
        <f t="shared" si="5"/>
        <v>0.44</v>
      </c>
      <c r="E59">
        <f t="shared" si="2"/>
        <v>17.635999999999999</v>
      </c>
      <c r="F59">
        <f t="shared" si="4"/>
        <v>50.813576450401818</v>
      </c>
      <c r="G59">
        <f t="shared" si="3"/>
        <v>3.8388900000000002E-3</v>
      </c>
      <c r="K59">
        <v>18.013999999999999</v>
      </c>
      <c r="L59">
        <v>27.5</v>
      </c>
      <c r="M59">
        <v>0.44600000000000001</v>
      </c>
      <c r="N59">
        <v>52.026000000000003</v>
      </c>
      <c r="O59">
        <v>4.0000000000000001E-3</v>
      </c>
    </row>
    <row r="60" spans="1:15" x14ac:dyDescent="0.25">
      <c r="A60">
        <f t="shared" si="0"/>
        <v>27.5</v>
      </c>
      <c r="B60">
        <f t="shared" si="0"/>
        <v>0.44600000000000001</v>
      </c>
      <c r="C60">
        <f t="shared" si="1"/>
        <v>18.013999999999999</v>
      </c>
      <c r="D60">
        <f t="shared" si="5"/>
        <v>0.45</v>
      </c>
      <c r="E60">
        <f t="shared" si="2"/>
        <v>18.013999999999999</v>
      </c>
      <c r="F60">
        <f t="shared" si="4"/>
        <v>51.901396735765573</v>
      </c>
      <c r="G60">
        <f t="shared" si="3"/>
        <v>3.9261375000000003E-3</v>
      </c>
      <c r="K60">
        <v>18.395</v>
      </c>
      <c r="L60">
        <v>28</v>
      </c>
      <c r="M60">
        <v>0.45500000000000002</v>
      </c>
      <c r="N60">
        <v>53.124000000000002</v>
      </c>
      <c r="O60">
        <v>4.0000000000000001E-3</v>
      </c>
    </row>
    <row r="61" spans="1:15" x14ac:dyDescent="0.25">
      <c r="A61">
        <f t="shared" si="0"/>
        <v>28</v>
      </c>
      <c r="B61">
        <f t="shared" si="0"/>
        <v>0.45500000000000002</v>
      </c>
      <c r="C61">
        <f t="shared" si="1"/>
        <v>18.395</v>
      </c>
      <c r="D61">
        <f t="shared" si="5"/>
        <v>0.45900000000000002</v>
      </c>
      <c r="E61">
        <f t="shared" si="2"/>
        <v>18.395</v>
      </c>
      <c r="F61">
        <f t="shared" si="4"/>
        <v>52.997971897653635</v>
      </c>
      <c r="G61">
        <f t="shared" si="3"/>
        <v>4.00466025E-3</v>
      </c>
      <c r="K61">
        <v>18.783000000000001</v>
      </c>
      <c r="L61">
        <v>28.5</v>
      </c>
      <c r="M61">
        <v>0.46400000000000002</v>
      </c>
      <c r="N61">
        <v>54.246000000000002</v>
      </c>
      <c r="O61">
        <v>4.0000000000000001E-3</v>
      </c>
    </row>
    <row r="62" spans="1:15" x14ac:dyDescent="0.25">
      <c r="A62">
        <f t="shared" si="0"/>
        <v>28.5</v>
      </c>
      <c r="B62">
        <f t="shared" si="0"/>
        <v>0.46400000000000002</v>
      </c>
      <c r="C62">
        <f t="shared" si="1"/>
        <v>18.783000000000001</v>
      </c>
      <c r="D62">
        <f t="shared" si="5"/>
        <v>0.46800000000000003</v>
      </c>
      <c r="E62">
        <f t="shared" si="2"/>
        <v>18.783000000000001</v>
      </c>
      <c r="F62">
        <f t="shared" si="4"/>
        <v>54.11469964781277</v>
      </c>
      <c r="G62">
        <f t="shared" si="3"/>
        <v>4.0831830000000006E-3</v>
      </c>
      <c r="K62">
        <v>19.155000000000001</v>
      </c>
      <c r="L62">
        <v>29</v>
      </c>
      <c r="M62">
        <v>0.47299999999999998</v>
      </c>
      <c r="N62">
        <v>55.320999999999998</v>
      </c>
      <c r="O62">
        <v>4.0000000000000001E-3</v>
      </c>
    </row>
    <row r="63" spans="1:15" x14ac:dyDescent="0.25">
      <c r="A63">
        <f t="shared" si="0"/>
        <v>29</v>
      </c>
      <c r="B63">
        <f t="shared" si="0"/>
        <v>0.47299999999999998</v>
      </c>
      <c r="C63">
        <f t="shared" si="1"/>
        <v>19.155000000000001</v>
      </c>
      <c r="D63">
        <f t="shared" si="5"/>
        <v>0.47699999999999998</v>
      </c>
      <c r="E63">
        <f t="shared" si="2"/>
        <v>19.155000000000001</v>
      </c>
      <c r="F63">
        <f t="shared" si="4"/>
        <v>55.185318035193681</v>
      </c>
      <c r="G63">
        <f t="shared" si="3"/>
        <v>4.1617057499999995E-3</v>
      </c>
      <c r="K63">
        <v>19.527999999999999</v>
      </c>
      <c r="L63">
        <v>29.5</v>
      </c>
      <c r="M63">
        <v>0.48199999999999998</v>
      </c>
      <c r="N63">
        <v>56.398000000000003</v>
      </c>
      <c r="O63">
        <v>4.0000000000000001E-3</v>
      </c>
    </row>
    <row r="64" spans="1:15" x14ac:dyDescent="0.25">
      <c r="A64">
        <f t="shared" si="0"/>
        <v>29.5</v>
      </c>
      <c r="B64">
        <f t="shared" si="0"/>
        <v>0.48199999999999998</v>
      </c>
      <c r="C64">
        <f t="shared" si="1"/>
        <v>19.527999999999999</v>
      </c>
      <c r="D64">
        <f t="shared" si="5"/>
        <v>0.48599999999999999</v>
      </c>
      <c r="E64">
        <f t="shared" si="2"/>
        <v>19.527999999999999</v>
      </c>
      <c r="F64">
        <f t="shared" si="4"/>
        <v>56.258807666627376</v>
      </c>
      <c r="G64">
        <f t="shared" si="3"/>
        <v>4.2402285000000001E-3</v>
      </c>
      <c r="K64">
        <v>19.898</v>
      </c>
      <c r="L64">
        <v>30</v>
      </c>
      <c r="M64">
        <v>0.49099999999999999</v>
      </c>
      <c r="N64">
        <v>57.463999999999999</v>
      </c>
      <c r="O64">
        <v>4.0000000000000001E-3</v>
      </c>
    </row>
    <row r="65" spans="1:15" x14ac:dyDescent="0.25">
      <c r="A65">
        <f t="shared" si="0"/>
        <v>30</v>
      </c>
      <c r="B65">
        <f t="shared" si="0"/>
        <v>0.49099999999999999</v>
      </c>
      <c r="C65">
        <f t="shared" si="1"/>
        <v>19.898</v>
      </c>
      <c r="D65">
        <f t="shared" si="5"/>
        <v>0.495</v>
      </c>
      <c r="E65">
        <f t="shared" si="2"/>
        <v>19.898</v>
      </c>
      <c r="F65">
        <f t="shared" si="4"/>
        <v>57.323646833275738</v>
      </c>
      <c r="G65">
        <f t="shared" si="3"/>
        <v>4.3187512499999999E-3</v>
      </c>
      <c r="K65">
        <v>20.274999999999999</v>
      </c>
      <c r="L65">
        <v>30.5</v>
      </c>
      <c r="M65">
        <v>0.5</v>
      </c>
      <c r="N65">
        <v>58.555999999999997</v>
      </c>
      <c r="O65">
        <v>4.0000000000000001E-3</v>
      </c>
    </row>
    <row r="66" spans="1:15" x14ac:dyDescent="0.25">
      <c r="A66">
        <f t="shared" si="0"/>
        <v>30.5</v>
      </c>
      <c r="B66">
        <f t="shared" si="0"/>
        <v>0.5</v>
      </c>
      <c r="C66">
        <f t="shared" si="1"/>
        <v>20.274999999999999</v>
      </c>
      <c r="D66">
        <f t="shared" si="5"/>
        <v>0.504</v>
      </c>
      <c r="E66">
        <f t="shared" si="2"/>
        <v>20.274999999999999</v>
      </c>
      <c r="F66">
        <f t="shared" si="4"/>
        <v>58.408646191631405</v>
      </c>
      <c r="G66">
        <f t="shared" si="3"/>
        <v>4.3972739999999996E-3</v>
      </c>
      <c r="K66">
        <v>20.661999999999999</v>
      </c>
      <c r="L66">
        <v>31</v>
      </c>
      <c r="M66">
        <v>0.51</v>
      </c>
      <c r="N66">
        <v>59.673999999999999</v>
      </c>
      <c r="O66">
        <v>4.0000000000000001E-3</v>
      </c>
    </row>
    <row r="67" spans="1:15" x14ac:dyDescent="0.25">
      <c r="A67">
        <f t="shared" si="0"/>
        <v>31</v>
      </c>
      <c r="B67">
        <f t="shared" si="0"/>
        <v>0.51</v>
      </c>
      <c r="C67">
        <f t="shared" si="1"/>
        <v>20.661999999999999</v>
      </c>
      <c r="D67">
        <f t="shared" si="5"/>
        <v>0.51400000000000001</v>
      </c>
      <c r="E67">
        <f t="shared" si="2"/>
        <v>20.661999999999999</v>
      </c>
      <c r="F67">
        <f t="shared" si="4"/>
        <v>59.52233169196073</v>
      </c>
      <c r="G67">
        <f t="shared" si="3"/>
        <v>4.4845214999999997E-3</v>
      </c>
      <c r="K67">
        <v>21.015999999999998</v>
      </c>
      <c r="L67">
        <v>31.5</v>
      </c>
      <c r="M67">
        <v>0.51900000000000002</v>
      </c>
      <c r="N67">
        <v>60.695</v>
      </c>
      <c r="O67">
        <v>5.0000000000000001E-3</v>
      </c>
    </row>
    <row r="68" spans="1:15" x14ac:dyDescent="0.25">
      <c r="A68">
        <f t="shared" si="0"/>
        <v>31.5</v>
      </c>
      <c r="B68">
        <f t="shared" si="0"/>
        <v>0.51900000000000002</v>
      </c>
      <c r="C68">
        <f t="shared" si="1"/>
        <v>21.015999999999998</v>
      </c>
      <c r="D68">
        <f t="shared" si="5"/>
        <v>0.52300000000000002</v>
      </c>
      <c r="E68">
        <f t="shared" si="2"/>
        <v>21.015999999999998</v>
      </c>
      <c r="F68">
        <f t="shared" si="4"/>
        <v>60.541069412237974</v>
      </c>
      <c r="G68">
        <f t="shared" si="3"/>
        <v>4.5630442500000003E-3</v>
      </c>
      <c r="K68">
        <v>21.382999999999999</v>
      </c>
      <c r="L68">
        <v>32</v>
      </c>
      <c r="M68">
        <v>0.52800000000000002</v>
      </c>
      <c r="N68">
        <v>61.755000000000003</v>
      </c>
      <c r="O68">
        <v>5.0000000000000001E-3</v>
      </c>
    </row>
    <row r="69" spans="1:15" x14ac:dyDescent="0.25">
      <c r="A69">
        <f t="shared" si="0"/>
        <v>32</v>
      </c>
      <c r="B69">
        <f t="shared" si="0"/>
        <v>0.52800000000000002</v>
      </c>
      <c r="C69">
        <f t="shared" si="1"/>
        <v>21.382999999999999</v>
      </c>
      <c r="D69">
        <f t="shared" si="5"/>
        <v>0.53200000000000003</v>
      </c>
      <c r="E69">
        <f t="shared" si="2"/>
        <v>21.382999999999999</v>
      </c>
      <c r="F69">
        <f t="shared" si="4"/>
        <v>61.597257793041237</v>
      </c>
      <c r="G69">
        <f t="shared" si="3"/>
        <v>4.6415670000000001E-3</v>
      </c>
      <c r="K69">
        <v>21.762</v>
      </c>
      <c r="L69">
        <v>32.5</v>
      </c>
      <c r="M69">
        <v>0.53700000000000003</v>
      </c>
      <c r="N69">
        <v>62.848999999999997</v>
      </c>
      <c r="O69">
        <v>5.0000000000000001E-3</v>
      </c>
    </row>
    <row r="70" spans="1:15" x14ac:dyDescent="0.25">
      <c r="A70">
        <f t="shared" si="0"/>
        <v>32.5</v>
      </c>
      <c r="B70">
        <f t="shared" si="0"/>
        <v>0.53700000000000003</v>
      </c>
      <c r="C70">
        <f t="shared" si="1"/>
        <v>21.762</v>
      </c>
      <c r="D70">
        <f t="shared" si="5"/>
        <v>0.54100000000000004</v>
      </c>
      <c r="E70">
        <f t="shared" si="2"/>
        <v>21.762</v>
      </c>
      <c r="F70">
        <f t="shared" si="4"/>
        <v>62.688016261956939</v>
      </c>
      <c r="G70">
        <f t="shared" si="3"/>
        <v>4.7200897500000007E-3</v>
      </c>
      <c r="K70">
        <v>22.126999999999999</v>
      </c>
      <c r="L70">
        <v>33</v>
      </c>
      <c r="M70">
        <v>0.54600000000000004</v>
      </c>
      <c r="N70">
        <v>63.904000000000003</v>
      </c>
      <c r="O70">
        <v>5.0000000000000001E-3</v>
      </c>
    </row>
    <row r="71" spans="1:15" x14ac:dyDescent="0.25">
      <c r="A71">
        <f t="shared" si="0"/>
        <v>33</v>
      </c>
      <c r="B71">
        <f t="shared" si="0"/>
        <v>0.54600000000000004</v>
      </c>
      <c r="C71">
        <f t="shared" si="1"/>
        <v>22.126999999999999</v>
      </c>
      <c r="D71">
        <f t="shared" si="5"/>
        <v>0.55000000000000004</v>
      </c>
      <c r="E71">
        <f t="shared" si="2"/>
        <v>22.126999999999999</v>
      </c>
      <c r="F71">
        <f t="shared" si="4"/>
        <v>63.738450224688755</v>
      </c>
      <c r="G71">
        <f t="shared" si="3"/>
        <v>4.7986125000000004E-3</v>
      </c>
      <c r="K71">
        <v>22.516999999999999</v>
      </c>
      <c r="L71">
        <v>33.5</v>
      </c>
      <c r="M71">
        <v>0.55600000000000005</v>
      </c>
      <c r="N71">
        <v>65.031000000000006</v>
      </c>
      <c r="O71">
        <v>5.0000000000000001E-3</v>
      </c>
    </row>
    <row r="72" spans="1:15" x14ac:dyDescent="0.25">
      <c r="A72">
        <f t="shared" ref="A72:B135" si="6">L71</f>
        <v>33.5</v>
      </c>
      <c r="B72">
        <f t="shared" si="6"/>
        <v>0.55600000000000005</v>
      </c>
      <c r="C72">
        <f t="shared" ref="C72:C135" si="7">K71</f>
        <v>22.516999999999999</v>
      </c>
      <c r="D72">
        <f t="shared" si="5"/>
        <v>0.56000000000000005</v>
      </c>
      <c r="E72">
        <f t="shared" ref="E72:E135" si="8">ABS(C72)</f>
        <v>22.516999999999999</v>
      </c>
      <c r="F72">
        <f t="shared" si="4"/>
        <v>64.860798861546996</v>
      </c>
      <c r="G72">
        <f t="shared" ref="G72:G135" si="9">6*D72*$C$3/$E$3^2</f>
        <v>4.8858600000000005E-3</v>
      </c>
      <c r="K72">
        <v>22.869</v>
      </c>
      <c r="L72">
        <v>34</v>
      </c>
      <c r="M72">
        <v>0.56499999999999995</v>
      </c>
      <c r="N72">
        <v>66.046999999999997</v>
      </c>
      <c r="O72">
        <v>5.0000000000000001E-3</v>
      </c>
    </row>
    <row r="73" spans="1:15" x14ac:dyDescent="0.25">
      <c r="A73">
        <f t="shared" si="6"/>
        <v>34</v>
      </c>
      <c r="B73">
        <f t="shared" si="6"/>
        <v>0.56499999999999995</v>
      </c>
      <c r="C73">
        <f t="shared" si="7"/>
        <v>22.869</v>
      </c>
      <c r="D73">
        <f t="shared" si="5"/>
        <v>0.56899999999999995</v>
      </c>
      <c r="E73">
        <f t="shared" si="8"/>
        <v>22.869</v>
      </c>
      <c r="F73">
        <f t="shared" ref="F73:F136" si="10">(3*E73*$E$3/(2*$B$3*$C$3^2))*(1+6*(D73/$E$3)^2-4*($C$3/$E$3)*(D73/$E$3))</f>
        <v>65.873803607822765</v>
      </c>
      <c r="G73">
        <f t="shared" si="9"/>
        <v>4.9643827499999994E-3</v>
      </c>
      <c r="K73">
        <v>23.231000000000002</v>
      </c>
      <c r="L73">
        <v>34.5</v>
      </c>
      <c r="M73">
        <v>0.57399999999999995</v>
      </c>
      <c r="N73">
        <v>67.090999999999994</v>
      </c>
      <c r="O73">
        <v>5.0000000000000001E-3</v>
      </c>
    </row>
    <row r="74" spans="1:15" x14ac:dyDescent="0.25">
      <c r="A74">
        <f t="shared" si="6"/>
        <v>34.5</v>
      </c>
      <c r="B74">
        <f t="shared" si="6"/>
        <v>0.57399999999999995</v>
      </c>
      <c r="C74">
        <f t="shared" si="7"/>
        <v>23.231000000000002</v>
      </c>
      <c r="D74">
        <f t="shared" si="5"/>
        <v>0.57799999999999996</v>
      </c>
      <c r="E74">
        <f t="shared" si="8"/>
        <v>23.231000000000002</v>
      </c>
      <c r="F74">
        <f t="shared" si="10"/>
        <v>66.915624579611062</v>
      </c>
      <c r="G74">
        <f t="shared" si="9"/>
        <v>5.0429055E-3</v>
      </c>
      <c r="K74">
        <v>23.599</v>
      </c>
      <c r="L74">
        <v>35</v>
      </c>
      <c r="M74">
        <v>0.58299999999999996</v>
      </c>
      <c r="N74">
        <v>68.153999999999996</v>
      </c>
      <c r="O74">
        <v>5.0000000000000001E-3</v>
      </c>
    </row>
    <row r="75" spans="1:15" x14ac:dyDescent="0.25">
      <c r="A75">
        <f t="shared" si="6"/>
        <v>35</v>
      </c>
      <c r="B75">
        <f t="shared" si="6"/>
        <v>0.58299999999999996</v>
      </c>
      <c r="C75">
        <f t="shared" si="7"/>
        <v>23.599</v>
      </c>
      <c r="D75">
        <f t="shared" si="5"/>
        <v>0.58699999999999997</v>
      </c>
      <c r="E75">
        <f t="shared" si="8"/>
        <v>23.599</v>
      </c>
      <c r="F75">
        <f t="shared" si="10"/>
        <v>67.974740869631532</v>
      </c>
      <c r="G75">
        <f t="shared" si="9"/>
        <v>5.1214282499999998E-3</v>
      </c>
      <c r="K75">
        <v>23.954000000000001</v>
      </c>
      <c r="L75">
        <v>35.5</v>
      </c>
      <c r="M75">
        <v>0.59199999999999997</v>
      </c>
      <c r="N75">
        <v>69.180000000000007</v>
      </c>
      <c r="O75">
        <v>5.0000000000000001E-3</v>
      </c>
    </row>
    <row r="76" spans="1:15" x14ac:dyDescent="0.25">
      <c r="A76">
        <f t="shared" si="6"/>
        <v>35.5</v>
      </c>
      <c r="B76">
        <f t="shared" si="6"/>
        <v>0.59199999999999997</v>
      </c>
      <c r="C76">
        <f t="shared" si="7"/>
        <v>23.954000000000001</v>
      </c>
      <c r="D76">
        <f t="shared" si="5"/>
        <v>0.59599999999999997</v>
      </c>
      <c r="E76">
        <f t="shared" si="8"/>
        <v>23.954000000000001</v>
      </c>
      <c r="F76">
        <f t="shared" si="10"/>
        <v>68.99642667217374</v>
      </c>
      <c r="G76">
        <f t="shared" si="9"/>
        <v>5.1999509999999995E-3</v>
      </c>
      <c r="K76">
        <v>24.324000000000002</v>
      </c>
      <c r="L76">
        <v>36</v>
      </c>
      <c r="M76">
        <v>0.60099999999999998</v>
      </c>
      <c r="N76">
        <v>70.248000000000005</v>
      </c>
      <c r="O76">
        <v>5.0000000000000001E-3</v>
      </c>
    </row>
    <row r="77" spans="1:15" x14ac:dyDescent="0.25">
      <c r="A77">
        <f t="shared" si="6"/>
        <v>36</v>
      </c>
      <c r="B77">
        <f t="shared" si="6"/>
        <v>0.60099999999999998</v>
      </c>
      <c r="C77">
        <f t="shared" si="7"/>
        <v>24.324000000000002</v>
      </c>
      <c r="D77">
        <f t="shared" ref="D77:D140" si="11">B77-$B$11</f>
        <v>0.60499999999999998</v>
      </c>
      <c r="E77">
        <f t="shared" si="8"/>
        <v>24.324000000000002</v>
      </c>
      <c r="F77">
        <f t="shared" si="10"/>
        <v>70.06133470939038</v>
      </c>
      <c r="G77">
        <f t="shared" si="9"/>
        <v>5.2784737500000001E-3</v>
      </c>
      <c r="K77">
        <v>24.675000000000001</v>
      </c>
      <c r="L77">
        <v>36.5</v>
      </c>
      <c r="M77">
        <v>0.61099999999999999</v>
      </c>
      <c r="N77">
        <v>71.262</v>
      </c>
      <c r="O77">
        <v>5.0000000000000001E-3</v>
      </c>
    </row>
    <row r="78" spans="1:15" x14ac:dyDescent="0.25">
      <c r="A78">
        <f t="shared" si="6"/>
        <v>36.5</v>
      </c>
      <c r="B78">
        <f t="shared" si="6"/>
        <v>0.61099999999999999</v>
      </c>
      <c r="C78">
        <f t="shared" si="7"/>
        <v>24.675000000000001</v>
      </c>
      <c r="D78">
        <f t="shared" si="11"/>
        <v>0.61499999999999999</v>
      </c>
      <c r="E78">
        <f t="shared" si="8"/>
        <v>24.675000000000001</v>
      </c>
      <c r="F78">
        <f t="shared" si="10"/>
        <v>71.071448988242281</v>
      </c>
      <c r="G78">
        <f t="shared" si="9"/>
        <v>5.3657212499999994E-3</v>
      </c>
      <c r="K78">
        <v>25.021999999999998</v>
      </c>
      <c r="L78">
        <v>37</v>
      </c>
      <c r="M78">
        <v>0.62</v>
      </c>
      <c r="N78">
        <v>72.263000000000005</v>
      </c>
      <c r="O78">
        <v>5.0000000000000001E-3</v>
      </c>
    </row>
    <row r="79" spans="1:15" x14ac:dyDescent="0.25">
      <c r="A79">
        <f t="shared" si="6"/>
        <v>37</v>
      </c>
      <c r="B79">
        <f t="shared" si="6"/>
        <v>0.62</v>
      </c>
      <c r="C79">
        <f t="shared" si="7"/>
        <v>25.021999999999998</v>
      </c>
      <c r="D79">
        <f t="shared" si="11"/>
        <v>0.624</v>
      </c>
      <c r="E79">
        <f t="shared" si="8"/>
        <v>25.021999999999998</v>
      </c>
      <c r="F79">
        <f t="shared" si="10"/>
        <v>72.07015303089068</v>
      </c>
      <c r="G79">
        <f t="shared" si="9"/>
        <v>5.4442439999999991E-3</v>
      </c>
      <c r="K79">
        <v>25.373999999999999</v>
      </c>
      <c r="L79">
        <v>37.5</v>
      </c>
      <c r="M79">
        <v>0.629</v>
      </c>
      <c r="N79">
        <v>73.281000000000006</v>
      </c>
      <c r="O79">
        <v>5.0000000000000001E-3</v>
      </c>
    </row>
    <row r="80" spans="1:15" x14ac:dyDescent="0.25">
      <c r="A80">
        <f t="shared" si="6"/>
        <v>37.5</v>
      </c>
      <c r="B80">
        <f t="shared" si="6"/>
        <v>0.629</v>
      </c>
      <c r="C80">
        <f t="shared" si="7"/>
        <v>25.373999999999999</v>
      </c>
      <c r="D80">
        <f t="shared" si="11"/>
        <v>0.63300000000000001</v>
      </c>
      <c r="E80">
        <f t="shared" si="8"/>
        <v>25.373999999999999</v>
      </c>
      <c r="F80">
        <f t="shared" si="10"/>
        <v>73.083281675228804</v>
      </c>
      <c r="G80">
        <f t="shared" si="9"/>
        <v>5.5227667499999997E-3</v>
      </c>
      <c r="K80">
        <v>25.722999999999999</v>
      </c>
      <c r="L80">
        <v>38</v>
      </c>
      <c r="M80">
        <v>0.63800000000000001</v>
      </c>
      <c r="N80">
        <v>74.287000000000006</v>
      </c>
      <c r="O80">
        <v>6.0000000000000001E-3</v>
      </c>
    </row>
    <row r="81" spans="1:15" x14ac:dyDescent="0.25">
      <c r="A81">
        <f t="shared" si="6"/>
        <v>38</v>
      </c>
      <c r="B81">
        <f t="shared" si="6"/>
        <v>0.63800000000000001</v>
      </c>
      <c r="C81">
        <f t="shared" si="7"/>
        <v>25.722999999999999</v>
      </c>
      <c r="D81">
        <f t="shared" si="11"/>
        <v>0.64200000000000002</v>
      </c>
      <c r="E81">
        <f t="shared" si="8"/>
        <v>25.722999999999999</v>
      </c>
      <c r="F81">
        <f t="shared" si="10"/>
        <v>74.087794615786436</v>
      </c>
      <c r="G81">
        <f t="shared" si="9"/>
        <v>5.6012895000000004E-3</v>
      </c>
      <c r="K81">
        <v>26.087</v>
      </c>
      <c r="L81">
        <v>38.5</v>
      </c>
      <c r="M81">
        <v>0.64700000000000002</v>
      </c>
      <c r="N81">
        <v>75.34</v>
      </c>
      <c r="O81">
        <v>6.0000000000000001E-3</v>
      </c>
    </row>
    <row r="82" spans="1:15" x14ac:dyDescent="0.25">
      <c r="A82">
        <f t="shared" si="6"/>
        <v>38.5</v>
      </c>
      <c r="B82">
        <f t="shared" si="6"/>
        <v>0.64700000000000002</v>
      </c>
      <c r="C82">
        <f t="shared" si="7"/>
        <v>26.087</v>
      </c>
      <c r="D82">
        <f t="shared" si="11"/>
        <v>0.65100000000000002</v>
      </c>
      <c r="E82">
        <f t="shared" si="8"/>
        <v>26.087</v>
      </c>
      <c r="F82">
        <f t="shared" si="10"/>
        <v>75.135537364977438</v>
      </c>
      <c r="G82">
        <f t="shared" si="9"/>
        <v>5.6798122500000001E-3</v>
      </c>
      <c r="K82">
        <v>26.423999999999999</v>
      </c>
      <c r="L82">
        <v>39</v>
      </c>
      <c r="M82">
        <v>0.65600000000000003</v>
      </c>
      <c r="N82">
        <v>76.311999999999998</v>
      </c>
      <c r="O82">
        <v>6.0000000000000001E-3</v>
      </c>
    </row>
    <row r="83" spans="1:15" x14ac:dyDescent="0.25">
      <c r="A83">
        <f t="shared" si="6"/>
        <v>39</v>
      </c>
      <c r="B83">
        <f t="shared" si="6"/>
        <v>0.65600000000000003</v>
      </c>
      <c r="C83">
        <f t="shared" si="7"/>
        <v>26.423999999999999</v>
      </c>
      <c r="D83">
        <f t="shared" si="11"/>
        <v>0.66</v>
      </c>
      <c r="E83">
        <f t="shared" si="8"/>
        <v>26.423999999999999</v>
      </c>
      <c r="F83">
        <f t="shared" si="10"/>
        <v>76.105543675082075</v>
      </c>
      <c r="G83">
        <f t="shared" si="9"/>
        <v>5.7583349999999998E-3</v>
      </c>
      <c r="K83">
        <v>26.78</v>
      </c>
      <c r="L83">
        <v>39.5</v>
      </c>
      <c r="M83">
        <v>0.66600000000000004</v>
      </c>
      <c r="N83">
        <v>77.340999999999994</v>
      </c>
      <c r="O83">
        <v>6.0000000000000001E-3</v>
      </c>
    </row>
    <row r="84" spans="1:15" x14ac:dyDescent="0.25">
      <c r="A84">
        <f t="shared" si="6"/>
        <v>39.5</v>
      </c>
      <c r="B84">
        <f t="shared" si="6"/>
        <v>0.66600000000000004</v>
      </c>
      <c r="C84">
        <f t="shared" si="7"/>
        <v>26.78</v>
      </c>
      <c r="D84">
        <f t="shared" si="11"/>
        <v>0.67</v>
      </c>
      <c r="E84">
        <f t="shared" si="8"/>
        <v>26.78</v>
      </c>
      <c r="F84">
        <f t="shared" si="10"/>
        <v>77.130242445191286</v>
      </c>
      <c r="G84">
        <f t="shared" si="9"/>
        <v>5.8455825000000008E-3</v>
      </c>
      <c r="K84">
        <v>27.126999999999999</v>
      </c>
      <c r="L84">
        <v>40</v>
      </c>
      <c r="M84">
        <v>0.67500000000000004</v>
      </c>
      <c r="N84">
        <v>78.343999999999994</v>
      </c>
      <c r="O84">
        <v>6.0000000000000001E-3</v>
      </c>
    </row>
    <row r="85" spans="1:15" x14ac:dyDescent="0.25">
      <c r="A85">
        <f t="shared" si="6"/>
        <v>40</v>
      </c>
      <c r="B85">
        <f t="shared" si="6"/>
        <v>0.67500000000000004</v>
      </c>
      <c r="C85">
        <f t="shared" si="7"/>
        <v>27.126999999999999</v>
      </c>
      <c r="D85">
        <f t="shared" si="11"/>
        <v>0.67900000000000005</v>
      </c>
      <c r="E85">
        <f t="shared" si="8"/>
        <v>27.126999999999999</v>
      </c>
      <c r="F85">
        <f t="shared" si="10"/>
        <v>78.129118226593363</v>
      </c>
      <c r="G85">
        <f t="shared" si="9"/>
        <v>5.9241052500000006E-3</v>
      </c>
      <c r="K85">
        <v>27.446000000000002</v>
      </c>
      <c r="L85">
        <v>40.5</v>
      </c>
      <c r="M85">
        <v>0.68400000000000005</v>
      </c>
      <c r="N85">
        <v>79.265000000000001</v>
      </c>
      <c r="O85">
        <v>6.0000000000000001E-3</v>
      </c>
    </row>
    <row r="86" spans="1:15" x14ac:dyDescent="0.25">
      <c r="A86">
        <f t="shared" si="6"/>
        <v>40.5</v>
      </c>
      <c r="B86">
        <f t="shared" si="6"/>
        <v>0.68400000000000005</v>
      </c>
      <c r="C86">
        <f t="shared" si="7"/>
        <v>27.446000000000002</v>
      </c>
      <c r="D86">
        <f t="shared" si="11"/>
        <v>0.68800000000000006</v>
      </c>
      <c r="E86">
        <f t="shared" si="8"/>
        <v>27.446000000000002</v>
      </c>
      <c r="F86">
        <f t="shared" si="10"/>
        <v>79.0473855596493</v>
      </c>
      <c r="G86">
        <f t="shared" si="9"/>
        <v>6.0026279999999994E-3</v>
      </c>
      <c r="K86">
        <v>27.798999999999999</v>
      </c>
      <c r="L86">
        <v>41</v>
      </c>
      <c r="M86">
        <v>0.69299999999999995</v>
      </c>
      <c r="N86">
        <v>80.283000000000001</v>
      </c>
      <c r="O86">
        <v>6.0000000000000001E-3</v>
      </c>
    </row>
    <row r="87" spans="1:15" x14ac:dyDescent="0.25">
      <c r="A87">
        <f t="shared" si="6"/>
        <v>41</v>
      </c>
      <c r="B87">
        <f t="shared" si="6"/>
        <v>0.69299999999999995</v>
      </c>
      <c r="C87">
        <f t="shared" si="7"/>
        <v>27.798999999999999</v>
      </c>
      <c r="D87">
        <f t="shared" si="11"/>
        <v>0.69699999999999995</v>
      </c>
      <c r="E87">
        <f t="shared" si="8"/>
        <v>27.798999999999999</v>
      </c>
      <c r="F87">
        <f t="shared" si="10"/>
        <v>80.063613189351713</v>
      </c>
      <c r="G87">
        <f t="shared" si="9"/>
        <v>6.0811507499999992E-3</v>
      </c>
      <c r="K87">
        <v>28.151</v>
      </c>
      <c r="L87">
        <v>41.5</v>
      </c>
      <c r="M87">
        <v>0.70199999999999996</v>
      </c>
      <c r="N87">
        <v>81.301000000000002</v>
      </c>
      <c r="O87">
        <v>6.0000000000000001E-3</v>
      </c>
    </row>
    <row r="88" spans="1:15" x14ac:dyDescent="0.25">
      <c r="A88">
        <f t="shared" si="6"/>
        <v>41.5</v>
      </c>
      <c r="B88">
        <f t="shared" si="6"/>
        <v>0.70199999999999996</v>
      </c>
      <c r="C88">
        <f t="shared" si="7"/>
        <v>28.151</v>
      </c>
      <c r="D88">
        <f t="shared" si="11"/>
        <v>0.70599999999999996</v>
      </c>
      <c r="E88">
        <f t="shared" si="8"/>
        <v>28.151</v>
      </c>
      <c r="F88">
        <f t="shared" si="10"/>
        <v>81.076998688389025</v>
      </c>
      <c r="G88">
        <f t="shared" si="9"/>
        <v>6.1596734999999989E-3</v>
      </c>
      <c r="K88">
        <v>28.481999999999999</v>
      </c>
      <c r="L88">
        <v>42</v>
      </c>
      <c r="M88">
        <v>0.71099999999999997</v>
      </c>
      <c r="N88">
        <v>82.257000000000005</v>
      </c>
      <c r="O88">
        <v>6.0000000000000001E-3</v>
      </c>
    </row>
    <row r="89" spans="1:15" x14ac:dyDescent="0.25">
      <c r="A89">
        <f t="shared" si="6"/>
        <v>42</v>
      </c>
      <c r="B89">
        <f t="shared" si="6"/>
        <v>0.71099999999999997</v>
      </c>
      <c r="C89">
        <f t="shared" si="7"/>
        <v>28.481999999999999</v>
      </c>
      <c r="D89">
        <f t="shared" si="11"/>
        <v>0.71499999999999997</v>
      </c>
      <c r="E89">
        <f t="shared" si="8"/>
        <v>28.481999999999999</v>
      </c>
      <c r="F89">
        <f t="shared" si="10"/>
        <v>82.029942699996113</v>
      </c>
      <c r="G89">
        <f t="shared" si="9"/>
        <v>6.2381962499999995E-3</v>
      </c>
      <c r="K89">
        <v>28.818999999999999</v>
      </c>
      <c r="L89">
        <v>42.5</v>
      </c>
      <c r="M89">
        <v>0.72099999999999997</v>
      </c>
      <c r="N89">
        <v>83.23</v>
      </c>
      <c r="O89">
        <v>6.0000000000000001E-3</v>
      </c>
    </row>
    <row r="90" spans="1:15" x14ac:dyDescent="0.25">
      <c r="A90">
        <f t="shared" si="6"/>
        <v>42.5</v>
      </c>
      <c r="B90">
        <f t="shared" si="6"/>
        <v>0.72099999999999997</v>
      </c>
      <c r="C90">
        <f t="shared" si="7"/>
        <v>28.818999999999999</v>
      </c>
      <c r="D90">
        <f t="shared" si="11"/>
        <v>0.72499999999999998</v>
      </c>
      <c r="E90">
        <f t="shared" si="8"/>
        <v>28.818999999999999</v>
      </c>
      <c r="F90">
        <f t="shared" si="10"/>
        <v>83.00017731909017</v>
      </c>
      <c r="G90">
        <f t="shared" si="9"/>
        <v>6.3254437499999996E-3</v>
      </c>
      <c r="K90">
        <v>29.145</v>
      </c>
      <c r="L90">
        <v>43</v>
      </c>
      <c r="M90">
        <v>0.73</v>
      </c>
      <c r="N90">
        <v>84.171000000000006</v>
      </c>
      <c r="O90">
        <v>6.0000000000000001E-3</v>
      </c>
    </row>
    <row r="91" spans="1:15" x14ac:dyDescent="0.25">
      <c r="A91">
        <f t="shared" si="6"/>
        <v>43</v>
      </c>
      <c r="B91">
        <f t="shared" si="6"/>
        <v>0.73</v>
      </c>
      <c r="C91">
        <f t="shared" si="7"/>
        <v>29.145</v>
      </c>
      <c r="D91">
        <f t="shared" si="11"/>
        <v>0.73399999999999999</v>
      </c>
      <c r="E91">
        <f t="shared" si="8"/>
        <v>29.145</v>
      </c>
      <c r="F91">
        <f t="shared" si="10"/>
        <v>83.938812397484654</v>
      </c>
      <c r="G91">
        <f t="shared" si="9"/>
        <v>6.4039665000000003E-3</v>
      </c>
      <c r="K91">
        <v>29.501000000000001</v>
      </c>
      <c r="L91">
        <v>43.5</v>
      </c>
      <c r="M91">
        <v>0.73899999999999999</v>
      </c>
      <c r="N91">
        <v>85.200999999999993</v>
      </c>
      <c r="O91">
        <v>6.0000000000000001E-3</v>
      </c>
    </row>
    <row r="92" spans="1:15" x14ac:dyDescent="0.25">
      <c r="A92">
        <f t="shared" si="6"/>
        <v>43.5</v>
      </c>
      <c r="B92">
        <f t="shared" si="6"/>
        <v>0.73899999999999999</v>
      </c>
      <c r="C92">
        <f t="shared" si="7"/>
        <v>29.501000000000001</v>
      </c>
      <c r="D92">
        <f t="shared" si="11"/>
        <v>0.74299999999999999</v>
      </c>
      <c r="E92">
        <f t="shared" si="8"/>
        <v>29.501000000000001</v>
      </c>
      <c r="F92">
        <f t="shared" si="10"/>
        <v>84.963894338901568</v>
      </c>
      <c r="G92">
        <f t="shared" si="9"/>
        <v>6.48248925E-3</v>
      </c>
      <c r="K92">
        <v>29.834</v>
      </c>
      <c r="L92">
        <v>44</v>
      </c>
      <c r="M92">
        <v>0.748</v>
      </c>
      <c r="N92">
        <v>86.16</v>
      </c>
      <c r="O92">
        <v>7.0000000000000001E-3</v>
      </c>
    </row>
    <row r="93" spans="1:15" x14ac:dyDescent="0.25">
      <c r="A93">
        <f t="shared" si="6"/>
        <v>44</v>
      </c>
      <c r="B93">
        <f t="shared" si="6"/>
        <v>0.748</v>
      </c>
      <c r="C93">
        <f t="shared" si="7"/>
        <v>29.834</v>
      </c>
      <c r="D93">
        <f t="shared" si="11"/>
        <v>0.752</v>
      </c>
      <c r="E93">
        <f t="shared" si="8"/>
        <v>29.834</v>
      </c>
      <c r="F93">
        <f t="shared" si="10"/>
        <v>85.92278283392605</v>
      </c>
      <c r="G93">
        <f t="shared" si="9"/>
        <v>6.5610120000000006E-3</v>
      </c>
      <c r="K93">
        <v>30.157</v>
      </c>
      <c r="L93">
        <v>44.5</v>
      </c>
      <c r="M93">
        <v>0.75700000000000001</v>
      </c>
      <c r="N93">
        <v>87.093000000000004</v>
      </c>
      <c r="O93">
        <v>7.0000000000000001E-3</v>
      </c>
    </row>
    <row r="94" spans="1:15" x14ac:dyDescent="0.25">
      <c r="A94">
        <f t="shared" si="6"/>
        <v>44.5</v>
      </c>
      <c r="B94">
        <f t="shared" si="6"/>
        <v>0.75700000000000001</v>
      </c>
      <c r="C94">
        <f t="shared" si="7"/>
        <v>30.157</v>
      </c>
      <c r="D94">
        <f t="shared" si="11"/>
        <v>0.76100000000000001</v>
      </c>
      <c r="E94">
        <f t="shared" si="8"/>
        <v>30.157</v>
      </c>
      <c r="F94">
        <f t="shared" si="10"/>
        <v>86.852920339019406</v>
      </c>
      <c r="G94">
        <f t="shared" si="9"/>
        <v>6.6395347500000004E-3</v>
      </c>
      <c r="K94">
        <v>30.488</v>
      </c>
      <c r="L94">
        <v>45</v>
      </c>
      <c r="M94">
        <v>0.76600000000000001</v>
      </c>
      <c r="N94">
        <v>88.051000000000002</v>
      </c>
      <c r="O94">
        <v>7.0000000000000001E-3</v>
      </c>
    </row>
    <row r="95" spans="1:15" x14ac:dyDescent="0.25">
      <c r="A95">
        <f t="shared" si="6"/>
        <v>45</v>
      </c>
      <c r="B95">
        <f t="shared" si="6"/>
        <v>0.76600000000000001</v>
      </c>
      <c r="C95">
        <f t="shared" si="7"/>
        <v>30.488</v>
      </c>
      <c r="D95">
        <f t="shared" si="11"/>
        <v>0.77</v>
      </c>
      <c r="E95">
        <f t="shared" si="8"/>
        <v>30.488</v>
      </c>
      <c r="F95">
        <f t="shared" si="10"/>
        <v>87.806149083284296</v>
      </c>
      <c r="G95">
        <f t="shared" si="9"/>
        <v>6.7180575000000001E-3</v>
      </c>
      <c r="K95">
        <v>30.832000000000001</v>
      </c>
      <c r="L95">
        <v>45.5</v>
      </c>
      <c r="M95">
        <v>0.77600000000000002</v>
      </c>
      <c r="N95">
        <v>89.045000000000002</v>
      </c>
      <c r="O95">
        <v>7.0000000000000001E-3</v>
      </c>
    </row>
    <row r="96" spans="1:15" x14ac:dyDescent="0.25">
      <c r="A96">
        <f t="shared" si="6"/>
        <v>45.5</v>
      </c>
      <c r="B96">
        <f t="shared" si="6"/>
        <v>0.77600000000000002</v>
      </c>
      <c r="C96">
        <f t="shared" si="7"/>
        <v>30.832000000000001</v>
      </c>
      <c r="D96">
        <f t="shared" si="11"/>
        <v>0.78</v>
      </c>
      <c r="E96">
        <f t="shared" si="8"/>
        <v>30.832000000000001</v>
      </c>
      <c r="F96">
        <f t="shared" si="10"/>
        <v>88.796873524057787</v>
      </c>
      <c r="G96">
        <f t="shared" si="9"/>
        <v>6.8053049999999993E-3</v>
      </c>
      <c r="K96">
        <v>31.164999999999999</v>
      </c>
      <c r="L96">
        <v>46</v>
      </c>
      <c r="M96">
        <v>0.78500000000000003</v>
      </c>
      <c r="N96">
        <v>90.006</v>
      </c>
      <c r="O96">
        <v>7.0000000000000001E-3</v>
      </c>
    </row>
    <row r="97" spans="1:15" x14ac:dyDescent="0.25">
      <c r="A97">
        <f t="shared" si="6"/>
        <v>46</v>
      </c>
      <c r="B97">
        <f t="shared" si="6"/>
        <v>0.78500000000000003</v>
      </c>
      <c r="C97">
        <f t="shared" si="7"/>
        <v>31.164999999999999</v>
      </c>
      <c r="D97">
        <f t="shared" si="11"/>
        <v>0.78900000000000003</v>
      </c>
      <c r="E97">
        <f t="shared" si="8"/>
        <v>31.164999999999999</v>
      </c>
      <c r="F97">
        <f t="shared" si="10"/>
        <v>89.755975678021599</v>
      </c>
      <c r="G97">
        <f t="shared" si="9"/>
        <v>6.88382775E-3</v>
      </c>
      <c r="K97">
        <v>31.491</v>
      </c>
      <c r="L97">
        <v>46.5</v>
      </c>
      <c r="M97">
        <v>0.79400000000000004</v>
      </c>
      <c r="N97">
        <v>90.947000000000003</v>
      </c>
      <c r="O97">
        <v>7.0000000000000001E-3</v>
      </c>
    </row>
    <row r="98" spans="1:15" x14ac:dyDescent="0.25">
      <c r="A98">
        <f t="shared" si="6"/>
        <v>46.5</v>
      </c>
      <c r="B98">
        <f t="shared" si="6"/>
        <v>0.79400000000000004</v>
      </c>
      <c r="C98">
        <f t="shared" si="7"/>
        <v>31.491</v>
      </c>
      <c r="D98">
        <f t="shared" si="11"/>
        <v>0.79800000000000004</v>
      </c>
      <c r="E98">
        <f t="shared" si="8"/>
        <v>31.491</v>
      </c>
      <c r="F98">
        <f t="shared" si="10"/>
        <v>90.694974030723159</v>
      </c>
      <c r="G98">
        <f t="shared" si="9"/>
        <v>6.9623505000000006E-3</v>
      </c>
      <c r="K98">
        <v>31.855</v>
      </c>
      <c r="L98">
        <v>47</v>
      </c>
      <c r="M98">
        <v>0.80300000000000005</v>
      </c>
      <c r="N98">
        <v>91.998000000000005</v>
      </c>
      <c r="O98">
        <v>7.0000000000000001E-3</v>
      </c>
    </row>
    <row r="99" spans="1:15" x14ac:dyDescent="0.25">
      <c r="A99">
        <f t="shared" si="6"/>
        <v>47</v>
      </c>
      <c r="B99">
        <f t="shared" si="6"/>
        <v>0.80300000000000005</v>
      </c>
      <c r="C99">
        <f t="shared" si="7"/>
        <v>31.855</v>
      </c>
      <c r="D99">
        <f t="shared" si="11"/>
        <v>0.80700000000000005</v>
      </c>
      <c r="E99">
        <f t="shared" si="8"/>
        <v>31.855</v>
      </c>
      <c r="F99">
        <f t="shared" si="10"/>
        <v>91.743471737630784</v>
      </c>
      <c r="G99">
        <f t="shared" si="9"/>
        <v>7.0408732500000003E-3</v>
      </c>
      <c r="K99">
        <v>32.171999999999997</v>
      </c>
      <c r="L99">
        <v>47.5</v>
      </c>
      <c r="M99">
        <v>0.81200000000000006</v>
      </c>
      <c r="N99">
        <v>92.912999999999997</v>
      </c>
      <c r="O99">
        <v>7.0000000000000001E-3</v>
      </c>
    </row>
    <row r="100" spans="1:15" x14ac:dyDescent="0.25">
      <c r="A100">
        <f t="shared" si="6"/>
        <v>47.5</v>
      </c>
      <c r="B100">
        <f t="shared" si="6"/>
        <v>0.81200000000000006</v>
      </c>
      <c r="C100">
        <f t="shared" si="7"/>
        <v>32.171999999999997</v>
      </c>
      <c r="D100">
        <f t="shared" si="11"/>
        <v>0.81600000000000006</v>
      </c>
      <c r="E100">
        <f t="shared" si="8"/>
        <v>32.171999999999997</v>
      </c>
      <c r="F100">
        <f t="shared" si="10"/>
        <v>92.656667857199238</v>
      </c>
      <c r="G100">
        <f t="shared" si="9"/>
        <v>7.1193960000000009E-3</v>
      </c>
      <c r="K100">
        <v>32.506999999999998</v>
      </c>
      <c r="L100">
        <v>48</v>
      </c>
      <c r="M100">
        <v>0.82099999999999995</v>
      </c>
      <c r="N100">
        <v>93.88</v>
      </c>
      <c r="O100">
        <v>7.0000000000000001E-3</v>
      </c>
    </row>
    <row r="101" spans="1:15" x14ac:dyDescent="0.25">
      <c r="A101">
        <f t="shared" si="6"/>
        <v>48</v>
      </c>
      <c r="B101">
        <f t="shared" si="6"/>
        <v>0.82099999999999995</v>
      </c>
      <c r="C101">
        <f t="shared" si="7"/>
        <v>32.506999999999998</v>
      </c>
      <c r="D101">
        <f t="shared" si="11"/>
        <v>0.82499999999999996</v>
      </c>
      <c r="E101">
        <f t="shared" si="8"/>
        <v>32.506999999999998</v>
      </c>
      <c r="F101">
        <f t="shared" si="10"/>
        <v>93.621766280845378</v>
      </c>
      <c r="G101">
        <f t="shared" si="9"/>
        <v>7.1979187499999989E-3</v>
      </c>
      <c r="K101">
        <v>32.838999999999999</v>
      </c>
      <c r="L101">
        <v>48.5</v>
      </c>
      <c r="M101">
        <v>0.83099999999999996</v>
      </c>
      <c r="N101">
        <v>94.840999999999994</v>
      </c>
      <c r="O101">
        <v>7.0000000000000001E-3</v>
      </c>
    </row>
    <row r="102" spans="1:15" x14ac:dyDescent="0.25">
      <c r="A102">
        <f t="shared" si="6"/>
        <v>48.5</v>
      </c>
      <c r="B102">
        <f t="shared" si="6"/>
        <v>0.83099999999999996</v>
      </c>
      <c r="C102">
        <f t="shared" si="7"/>
        <v>32.838999999999999</v>
      </c>
      <c r="D102">
        <f t="shared" si="11"/>
        <v>0.83499999999999996</v>
      </c>
      <c r="E102">
        <f t="shared" si="8"/>
        <v>32.838999999999999</v>
      </c>
      <c r="F102">
        <f t="shared" si="10"/>
        <v>94.578329906786209</v>
      </c>
      <c r="G102">
        <f t="shared" si="9"/>
        <v>7.285166249999999E-3</v>
      </c>
      <c r="K102">
        <v>33.159999999999997</v>
      </c>
      <c r="L102">
        <v>49</v>
      </c>
      <c r="M102">
        <v>0.84</v>
      </c>
      <c r="N102">
        <v>95.768000000000001</v>
      </c>
      <c r="O102">
        <v>7.0000000000000001E-3</v>
      </c>
    </row>
    <row r="103" spans="1:15" x14ac:dyDescent="0.25">
      <c r="A103">
        <f t="shared" si="6"/>
        <v>49</v>
      </c>
      <c r="B103">
        <f t="shared" si="6"/>
        <v>0.84</v>
      </c>
      <c r="C103">
        <f t="shared" si="7"/>
        <v>33.159999999999997</v>
      </c>
      <c r="D103">
        <f t="shared" si="11"/>
        <v>0.84399999999999997</v>
      </c>
      <c r="E103">
        <f t="shared" si="8"/>
        <v>33.159999999999997</v>
      </c>
      <c r="F103">
        <f t="shared" si="10"/>
        <v>95.503242837551056</v>
      </c>
      <c r="G103">
        <f t="shared" si="9"/>
        <v>7.3636889999999997E-3</v>
      </c>
      <c r="K103">
        <v>33.509</v>
      </c>
      <c r="L103">
        <v>49.5</v>
      </c>
      <c r="M103">
        <v>0.84899999999999998</v>
      </c>
      <c r="N103">
        <v>96.774000000000001</v>
      </c>
      <c r="O103">
        <v>7.0000000000000001E-3</v>
      </c>
    </row>
    <row r="104" spans="1:15" x14ac:dyDescent="0.25">
      <c r="A104">
        <f t="shared" si="6"/>
        <v>49.5</v>
      </c>
      <c r="B104">
        <f t="shared" si="6"/>
        <v>0.84899999999999998</v>
      </c>
      <c r="C104">
        <f t="shared" si="7"/>
        <v>33.509</v>
      </c>
      <c r="D104">
        <f t="shared" si="11"/>
        <v>0.85299999999999998</v>
      </c>
      <c r="E104">
        <f t="shared" si="8"/>
        <v>33.509</v>
      </c>
      <c r="F104">
        <f t="shared" si="10"/>
        <v>96.508864941800013</v>
      </c>
      <c r="G104">
        <f t="shared" si="9"/>
        <v>7.4422117500000003E-3</v>
      </c>
      <c r="K104">
        <v>33.838000000000001</v>
      </c>
      <c r="L104">
        <v>50</v>
      </c>
      <c r="M104">
        <v>0.85799999999999998</v>
      </c>
      <c r="N104">
        <v>97.724999999999994</v>
      </c>
      <c r="O104">
        <v>7.0000000000000001E-3</v>
      </c>
    </row>
    <row r="105" spans="1:15" x14ac:dyDescent="0.25">
      <c r="A105">
        <f t="shared" si="6"/>
        <v>50</v>
      </c>
      <c r="B105">
        <f t="shared" si="6"/>
        <v>0.85799999999999998</v>
      </c>
      <c r="C105">
        <f t="shared" si="7"/>
        <v>33.838000000000001</v>
      </c>
      <c r="D105">
        <f t="shared" si="11"/>
        <v>0.86199999999999999</v>
      </c>
      <c r="E105">
        <f t="shared" si="8"/>
        <v>33.838000000000001</v>
      </c>
      <c r="F105">
        <f t="shared" si="10"/>
        <v>97.456954264672078</v>
      </c>
      <c r="G105">
        <f t="shared" si="9"/>
        <v>7.5207344999999991E-3</v>
      </c>
      <c r="K105">
        <v>34.164000000000001</v>
      </c>
      <c r="L105">
        <v>50.5</v>
      </c>
      <c r="M105">
        <v>0.86699999999999999</v>
      </c>
      <c r="N105">
        <v>98.665999999999997</v>
      </c>
      <c r="O105">
        <v>8.0000000000000002E-3</v>
      </c>
    </row>
    <row r="106" spans="1:15" x14ac:dyDescent="0.25">
      <c r="A106">
        <f t="shared" si="6"/>
        <v>50.5</v>
      </c>
      <c r="B106">
        <f t="shared" si="6"/>
        <v>0.86699999999999999</v>
      </c>
      <c r="C106">
        <f t="shared" si="7"/>
        <v>34.164000000000001</v>
      </c>
      <c r="D106">
        <f t="shared" si="11"/>
        <v>0.871</v>
      </c>
      <c r="E106">
        <f t="shared" si="8"/>
        <v>34.164000000000001</v>
      </c>
      <c r="F106">
        <f t="shared" si="10"/>
        <v>98.396473645565052</v>
      </c>
      <c r="G106">
        <f t="shared" si="9"/>
        <v>7.5992572499999998E-3</v>
      </c>
      <c r="K106">
        <v>34.496000000000002</v>
      </c>
      <c r="L106">
        <v>51</v>
      </c>
      <c r="M106">
        <v>0.876</v>
      </c>
      <c r="N106">
        <v>99.623999999999995</v>
      </c>
      <c r="O106">
        <v>8.0000000000000002E-3</v>
      </c>
    </row>
    <row r="107" spans="1:15" x14ac:dyDescent="0.25">
      <c r="A107">
        <f t="shared" si="6"/>
        <v>51</v>
      </c>
      <c r="B107">
        <f t="shared" si="6"/>
        <v>0.876</v>
      </c>
      <c r="C107">
        <f t="shared" si="7"/>
        <v>34.496000000000002</v>
      </c>
      <c r="D107">
        <f t="shared" si="11"/>
        <v>0.88</v>
      </c>
      <c r="E107">
        <f t="shared" si="8"/>
        <v>34.496000000000002</v>
      </c>
      <c r="F107">
        <f t="shared" si="10"/>
        <v>99.353345909468032</v>
      </c>
      <c r="G107">
        <f t="shared" si="9"/>
        <v>7.6777800000000004E-3</v>
      </c>
      <c r="K107">
        <v>34.823</v>
      </c>
      <c r="L107">
        <v>51.5</v>
      </c>
      <c r="M107">
        <v>0.88600000000000001</v>
      </c>
      <c r="N107">
        <v>100.569</v>
      </c>
      <c r="O107">
        <v>8.0000000000000002E-3</v>
      </c>
    </row>
    <row r="108" spans="1:15" x14ac:dyDescent="0.25">
      <c r="A108">
        <f t="shared" si="6"/>
        <v>51.5</v>
      </c>
      <c r="B108">
        <f t="shared" si="6"/>
        <v>0.88600000000000001</v>
      </c>
      <c r="C108">
        <f t="shared" si="7"/>
        <v>34.823</v>
      </c>
      <c r="D108">
        <f t="shared" si="11"/>
        <v>0.89</v>
      </c>
      <c r="E108">
        <f t="shared" si="8"/>
        <v>34.823</v>
      </c>
      <c r="F108">
        <f t="shared" si="10"/>
        <v>100.2959772859077</v>
      </c>
      <c r="G108">
        <f t="shared" si="9"/>
        <v>7.7650275000000005E-3</v>
      </c>
      <c r="K108">
        <v>35.136000000000003</v>
      </c>
      <c r="L108">
        <v>52</v>
      </c>
      <c r="M108">
        <v>0.89500000000000002</v>
      </c>
      <c r="N108">
        <v>101.474</v>
      </c>
      <c r="O108">
        <v>8.0000000000000002E-3</v>
      </c>
    </row>
    <row r="109" spans="1:15" x14ac:dyDescent="0.25">
      <c r="A109">
        <f t="shared" si="6"/>
        <v>52</v>
      </c>
      <c r="B109">
        <f t="shared" si="6"/>
        <v>0.89500000000000002</v>
      </c>
      <c r="C109">
        <f t="shared" si="7"/>
        <v>35.136000000000003</v>
      </c>
      <c r="D109">
        <f t="shared" si="11"/>
        <v>0.89900000000000002</v>
      </c>
      <c r="E109">
        <f t="shared" si="8"/>
        <v>35.136000000000003</v>
      </c>
      <c r="F109">
        <f t="shared" si="10"/>
        <v>101.19828329230202</v>
      </c>
      <c r="G109">
        <f t="shared" si="9"/>
        <v>7.8435502499999993E-3</v>
      </c>
      <c r="K109">
        <v>35.475000000000001</v>
      </c>
      <c r="L109">
        <v>52.5</v>
      </c>
      <c r="M109">
        <v>0.90400000000000003</v>
      </c>
      <c r="N109">
        <v>102.453</v>
      </c>
      <c r="O109">
        <v>8.0000000000000002E-3</v>
      </c>
    </row>
    <row r="110" spans="1:15" x14ac:dyDescent="0.25">
      <c r="A110">
        <f t="shared" si="6"/>
        <v>52.5</v>
      </c>
      <c r="B110">
        <f t="shared" si="6"/>
        <v>0.90400000000000003</v>
      </c>
      <c r="C110">
        <f t="shared" si="7"/>
        <v>35.475000000000001</v>
      </c>
      <c r="D110">
        <f t="shared" si="11"/>
        <v>0.90800000000000003</v>
      </c>
      <c r="E110">
        <f t="shared" si="8"/>
        <v>35.475000000000001</v>
      </c>
      <c r="F110">
        <f t="shared" si="10"/>
        <v>102.17555150596185</v>
      </c>
      <c r="G110">
        <f t="shared" si="9"/>
        <v>7.922073E-3</v>
      </c>
      <c r="K110">
        <v>35.792000000000002</v>
      </c>
      <c r="L110">
        <v>53</v>
      </c>
      <c r="M110">
        <v>0.91300000000000003</v>
      </c>
      <c r="N110">
        <v>103.369</v>
      </c>
      <c r="O110">
        <v>8.0000000000000002E-3</v>
      </c>
    </row>
    <row r="111" spans="1:15" x14ac:dyDescent="0.25">
      <c r="A111">
        <f t="shared" si="6"/>
        <v>53</v>
      </c>
      <c r="B111">
        <f t="shared" si="6"/>
        <v>0.91300000000000003</v>
      </c>
      <c r="C111">
        <f t="shared" si="7"/>
        <v>35.792000000000002</v>
      </c>
      <c r="D111">
        <f t="shared" si="11"/>
        <v>0.91700000000000004</v>
      </c>
      <c r="E111">
        <f t="shared" si="8"/>
        <v>35.792000000000002</v>
      </c>
      <c r="F111">
        <f t="shared" si="10"/>
        <v>103.08953415640771</v>
      </c>
      <c r="G111">
        <f t="shared" si="9"/>
        <v>8.0005957500000006E-3</v>
      </c>
      <c r="K111">
        <v>36.113999999999997</v>
      </c>
      <c r="L111">
        <v>53.5</v>
      </c>
      <c r="M111">
        <v>0.92200000000000004</v>
      </c>
      <c r="N111">
        <v>104.297</v>
      </c>
      <c r="O111">
        <v>8.0000000000000002E-3</v>
      </c>
    </row>
    <row r="112" spans="1:15" x14ac:dyDescent="0.25">
      <c r="A112">
        <f t="shared" si="6"/>
        <v>53.5</v>
      </c>
      <c r="B112">
        <f t="shared" si="6"/>
        <v>0.92200000000000004</v>
      </c>
      <c r="C112">
        <f t="shared" si="7"/>
        <v>36.113999999999997</v>
      </c>
      <c r="D112">
        <f t="shared" si="11"/>
        <v>0.92600000000000005</v>
      </c>
      <c r="E112">
        <f t="shared" si="8"/>
        <v>36.113999999999997</v>
      </c>
      <c r="F112">
        <f t="shared" si="10"/>
        <v>104.01799838583575</v>
      </c>
      <c r="G112">
        <f t="shared" si="9"/>
        <v>8.0791184999999995E-3</v>
      </c>
      <c r="K112">
        <v>36.445</v>
      </c>
      <c r="L112">
        <v>54</v>
      </c>
      <c r="M112">
        <v>0.93100000000000005</v>
      </c>
      <c r="N112">
        <v>105.255</v>
      </c>
      <c r="O112">
        <v>8.0000000000000002E-3</v>
      </c>
    </row>
    <row r="113" spans="1:15" x14ac:dyDescent="0.25">
      <c r="A113">
        <f t="shared" si="6"/>
        <v>54</v>
      </c>
      <c r="B113">
        <f t="shared" si="6"/>
        <v>0.93100000000000005</v>
      </c>
      <c r="C113">
        <f t="shared" si="7"/>
        <v>36.445</v>
      </c>
      <c r="D113">
        <f t="shared" si="11"/>
        <v>0.93500000000000005</v>
      </c>
      <c r="E113">
        <f t="shared" si="8"/>
        <v>36.445</v>
      </c>
      <c r="F113">
        <f t="shared" si="10"/>
        <v>104.97246750755514</v>
      </c>
      <c r="G113">
        <f t="shared" si="9"/>
        <v>8.1576412500000001E-3</v>
      </c>
      <c r="K113">
        <v>36.756</v>
      </c>
      <c r="L113">
        <v>54.5</v>
      </c>
      <c r="M113">
        <v>0.94099999999999995</v>
      </c>
      <c r="N113">
        <v>106.152</v>
      </c>
      <c r="O113">
        <v>8.0000000000000002E-3</v>
      </c>
    </row>
    <row r="114" spans="1:15" x14ac:dyDescent="0.25">
      <c r="A114">
        <f t="shared" si="6"/>
        <v>54.5</v>
      </c>
      <c r="B114">
        <f t="shared" si="6"/>
        <v>0.94099999999999995</v>
      </c>
      <c r="C114">
        <f t="shared" si="7"/>
        <v>36.756</v>
      </c>
      <c r="D114">
        <f t="shared" si="11"/>
        <v>0.94499999999999995</v>
      </c>
      <c r="E114">
        <f t="shared" si="8"/>
        <v>36.756</v>
      </c>
      <c r="F114">
        <f t="shared" si="10"/>
        <v>105.86954895608501</v>
      </c>
      <c r="G114">
        <f t="shared" si="9"/>
        <v>8.2448887500000002E-3</v>
      </c>
      <c r="K114">
        <v>37.064999999999998</v>
      </c>
      <c r="L114">
        <v>55</v>
      </c>
      <c r="M114">
        <v>0.95</v>
      </c>
      <c r="N114">
        <v>107.04600000000001</v>
      </c>
      <c r="O114">
        <v>8.0000000000000002E-3</v>
      </c>
    </row>
    <row r="115" spans="1:15" x14ac:dyDescent="0.25">
      <c r="A115">
        <f t="shared" si="6"/>
        <v>55</v>
      </c>
      <c r="B115">
        <f t="shared" si="6"/>
        <v>0.95</v>
      </c>
      <c r="C115">
        <f t="shared" si="7"/>
        <v>37.064999999999998</v>
      </c>
      <c r="D115">
        <f t="shared" si="11"/>
        <v>0.95399999999999996</v>
      </c>
      <c r="E115">
        <f t="shared" si="8"/>
        <v>37.064999999999998</v>
      </c>
      <c r="F115">
        <f t="shared" si="10"/>
        <v>106.76082844791912</v>
      </c>
      <c r="G115">
        <f t="shared" si="9"/>
        <v>8.323411499999999E-3</v>
      </c>
      <c r="K115">
        <v>37.389000000000003</v>
      </c>
      <c r="L115">
        <v>55.5</v>
      </c>
      <c r="M115">
        <v>0.95899999999999996</v>
      </c>
      <c r="N115">
        <v>107.979</v>
      </c>
      <c r="O115">
        <v>8.0000000000000002E-3</v>
      </c>
    </row>
    <row r="116" spans="1:15" x14ac:dyDescent="0.25">
      <c r="A116">
        <f t="shared" si="6"/>
        <v>55.5</v>
      </c>
      <c r="B116">
        <f t="shared" si="6"/>
        <v>0.95899999999999996</v>
      </c>
      <c r="C116">
        <f t="shared" si="7"/>
        <v>37.389000000000003</v>
      </c>
      <c r="D116">
        <f t="shared" si="11"/>
        <v>0.96299999999999997</v>
      </c>
      <c r="E116">
        <f t="shared" si="8"/>
        <v>37.389000000000003</v>
      </c>
      <c r="F116">
        <f t="shared" si="10"/>
        <v>107.6954004753685</v>
      </c>
      <c r="G116">
        <f t="shared" si="9"/>
        <v>8.4019342499999997E-3</v>
      </c>
      <c r="K116">
        <v>37.728000000000002</v>
      </c>
      <c r="L116">
        <v>56</v>
      </c>
      <c r="M116">
        <v>0.96799999999999997</v>
      </c>
      <c r="N116">
        <v>108.959</v>
      </c>
      <c r="O116">
        <v>8.0000000000000002E-3</v>
      </c>
    </row>
    <row r="117" spans="1:15" x14ac:dyDescent="0.25">
      <c r="A117">
        <f t="shared" si="6"/>
        <v>56</v>
      </c>
      <c r="B117">
        <f t="shared" si="6"/>
        <v>0.96799999999999997</v>
      </c>
      <c r="C117">
        <f t="shared" si="7"/>
        <v>37.728000000000002</v>
      </c>
      <c r="D117">
        <f t="shared" si="11"/>
        <v>0.97199999999999998</v>
      </c>
      <c r="E117">
        <f t="shared" si="8"/>
        <v>37.728000000000002</v>
      </c>
      <c r="F117">
        <f t="shared" si="10"/>
        <v>108.67326834712551</v>
      </c>
      <c r="G117">
        <f t="shared" si="9"/>
        <v>8.4804570000000003E-3</v>
      </c>
      <c r="K117">
        <v>38.021000000000001</v>
      </c>
      <c r="L117">
        <v>56.5</v>
      </c>
      <c r="M117">
        <v>0.97699999999999998</v>
      </c>
      <c r="N117">
        <v>109.806</v>
      </c>
      <c r="O117">
        <v>8.9999999999999993E-3</v>
      </c>
    </row>
    <row r="118" spans="1:15" x14ac:dyDescent="0.25">
      <c r="A118">
        <f t="shared" si="6"/>
        <v>56.5</v>
      </c>
      <c r="B118">
        <f t="shared" si="6"/>
        <v>0.97699999999999998</v>
      </c>
      <c r="C118">
        <f t="shared" si="7"/>
        <v>38.021000000000001</v>
      </c>
      <c r="D118">
        <f t="shared" si="11"/>
        <v>0.98099999999999998</v>
      </c>
      <c r="E118">
        <f t="shared" si="8"/>
        <v>38.021000000000001</v>
      </c>
      <c r="F118">
        <f t="shared" si="10"/>
        <v>109.51872625583931</v>
      </c>
      <c r="G118">
        <f t="shared" si="9"/>
        <v>8.5589797499999992E-3</v>
      </c>
      <c r="K118">
        <v>38.354999999999997</v>
      </c>
      <c r="L118">
        <v>57</v>
      </c>
      <c r="M118">
        <v>0.98599999999999999</v>
      </c>
      <c r="N118">
        <v>110.771</v>
      </c>
      <c r="O118">
        <v>8.9999999999999993E-3</v>
      </c>
    </row>
    <row r="119" spans="1:15" x14ac:dyDescent="0.25">
      <c r="A119">
        <f t="shared" si="6"/>
        <v>57</v>
      </c>
      <c r="B119">
        <f t="shared" si="6"/>
        <v>0.98599999999999999</v>
      </c>
      <c r="C119">
        <f t="shared" si="7"/>
        <v>38.354999999999997</v>
      </c>
      <c r="D119">
        <f t="shared" si="11"/>
        <v>0.99</v>
      </c>
      <c r="E119">
        <f t="shared" si="8"/>
        <v>38.354999999999997</v>
      </c>
      <c r="F119">
        <f t="shared" si="10"/>
        <v>110.48237564972311</v>
      </c>
      <c r="G119">
        <f t="shared" si="9"/>
        <v>8.6375024999999998E-3</v>
      </c>
      <c r="K119">
        <v>38.667999999999999</v>
      </c>
      <c r="L119">
        <v>57.5</v>
      </c>
      <c r="M119">
        <v>0.995</v>
      </c>
      <c r="N119">
        <v>111.673</v>
      </c>
      <c r="O119">
        <v>8.9999999999999993E-3</v>
      </c>
    </row>
    <row r="120" spans="1:15" x14ac:dyDescent="0.25">
      <c r="A120">
        <f t="shared" si="6"/>
        <v>57.5</v>
      </c>
      <c r="B120">
        <f t="shared" si="6"/>
        <v>0.995</v>
      </c>
      <c r="C120">
        <f t="shared" si="7"/>
        <v>38.667999999999999</v>
      </c>
      <c r="D120">
        <f t="shared" si="11"/>
        <v>0.999</v>
      </c>
      <c r="E120">
        <f t="shared" si="8"/>
        <v>38.667999999999999</v>
      </c>
      <c r="F120">
        <f t="shared" si="10"/>
        <v>111.38562838245767</v>
      </c>
      <c r="G120">
        <f t="shared" si="9"/>
        <v>8.7160252500000004E-3</v>
      </c>
      <c r="K120">
        <v>38.994999999999997</v>
      </c>
      <c r="L120">
        <v>58</v>
      </c>
      <c r="M120">
        <v>1.0049999999999999</v>
      </c>
      <c r="N120">
        <v>112.62</v>
      </c>
      <c r="O120">
        <v>8.9999999999999993E-3</v>
      </c>
    </row>
    <row r="121" spans="1:15" x14ac:dyDescent="0.25">
      <c r="A121">
        <f t="shared" si="6"/>
        <v>58</v>
      </c>
      <c r="B121">
        <f t="shared" si="6"/>
        <v>1.0049999999999999</v>
      </c>
      <c r="C121">
        <f t="shared" si="7"/>
        <v>38.994999999999997</v>
      </c>
      <c r="D121">
        <f t="shared" si="11"/>
        <v>1.0089999999999999</v>
      </c>
      <c r="E121">
        <f t="shared" si="8"/>
        <v>38.994999999999997</v>
      </c>
      <c r="F121">
        <f t="shared" si="10"/>
        <v>112.32950136010123</v>
      </c>
      <c r="G121">
        <f t="shared" si="9"/>
        <v>8.8032727500000005E-3</v>
      </c>
      <c r="K121">
        <v>39.292999999999999</v>
      </c>
      <c r="L121">
        <v>58.5</v>
      </c>
      <c r="M121">
        <v>1.014</v>
      </c>
      <c r="N121">
        <v>113.48</v>
      </c>
      <c r="O121">
        <v>8.9999999999999993E-3</v>
      </c>
    </row>
    <row r="122" spans="1:15" x14ac:dyDescent="0.25">
      <c r="A122">
        <f t="shared" si="6"/>
        <v>58.5</v>
      </c>
      <c r="B122">
        <f t="shared" si="6"/>
        <v>1.014</v>
      </c>
      <c r="C122">
        <f t="shared" si="7"/>
        <v>39.292999999999999</v>
      </c>
      <c r="D122">
        <f t="shared" si="11"/>
        <v>1.018</v>
      </c>
      <c r="E122">
        <f t="shared" si="8"/>
        <v>39.292999999999999</v>
      </c>
      <c r="F122">
        <f t="shared" si="10"/>
        <v>113.18974586043799</v>
      </c>
      <c r="G122">
        <f t="shared" si="9"/>
        <v>8.8817955000000011E-3</v>
      </c>
      <c r="K122">
        <v>39.616999999999997</v>
      </c>
      <c r="L122">
        <v>59</v>
      </c>
      <c r="M122">
        <v>1.0229999999999999</v>
      </c>
      <c r="N122">
        <v>114.41500000000001</v>
      </c>
      <c r="O122">
        <v>8.9999999999999993E-3</v>
      </c>
    </row>
    <row r="123" spans="1:15" x14ac:dyDescent="0.25">
      <c r="A123">
        <f t="shared" si="6"/>
        <v>59</v>
      </c>
      <c r="B123">
        <f t="shared" si="6"/>
        <v>1.0229999999999999</v>
      </c>
      <c r="C123">
        <f t="shared" si="7"/>
        <v>39.616999999999997</v>
      </c>
      <c r="D123">
        <f t="shared" si="11"/>
        <v>1.0269999999999999</v>
      </c>
      <c r="E123">
        <f t="shared" si="8"/>
        <v>39.616999999999997</v>
      </c>
      <c r="F123">
        <f t="shared" si="10"/>
        <v>114.12498581315117</v>
      </c>
      <c r="G123">
        <f t="shared" si="9"/>
        <v>8.9603182499999982E-3</v>
      </c>
      <c r="K123">
        <v>39.920999999999999</v>
      </c>
      <c r="L123">
        <v>59.5</v>
      </c>
      <c r="M123">
        <v>1.032</v>
      </c>
      <c r="N123">
        <v>115.29300000000001</v>
      </c>
      <c r="O123">
        <v>8.9999999999999993E-3</v>
      </c>
    </row>
    <row r="124" spans="1:15" x14ac:dyDescent="0.25">
      <c r="A124">
        <f t="shared" si="6"/>
        <v>59.5</v>
      </c>
      <c r="B124">
        <f t="shared" si="6"/>
        <v>1.032</v>
      </c>
      <c r="C124">
        <f t="shared" si="7"/>
        <v>39.920999999999999</v>
      </c>
      <c r="D124">
        <f t="shared" si="11"/>
        <v>1.036</v>
      </c>
      <c r="E124">
        <f t="shared" si="8"/>
        <v>39.920999999999999</v>
      </c>
      <c r="F124">
        <f t="shared" si="10"/>
        <v>115.00271184059335</v>
      </c>
      <c r="G124">
        <f t="shared" si="9"/>
        <v>9.0388410000000006E-3</v>
      </c>
      <c r="K124">
        <v>40.237000000000002</v>
      </c>
      <c r="L124">
        <v>60</v>
      </c>
      <c r="M124">
        <v>1.0409999999999999</v>
      </c>
      <c r="N124">
        <v>116.206</v>
      </c>
      <c r="O124">
        <v>8.9999999999999993E-3</v>
      </c>
    </row>
    <row r="125" spans="1:15" x14ac:dyDescent="0.25">
      <c r="A125">
        <f t="shared" si="6"/>
        <v>60</v>
      </c>
      <c r="B125">
        <f t="shared" si="6"/>
        <v>1.0409999999999999</v>
      </c>
      <c r="C125">
        <f t="shared" si="7"/>
        <v>40.237000000000002</v>
      </c>
      <c r="D125">
        <f t="shared" si="11"/>
        <v>1.0449999999999999</v>
      </c>
      <c r="E125">
        <f t="shared" si="8"/>
        <v>40.237000000000002</v>
      </c>
      <c r="F125">
        <f t="shared" si="10"/>
        <v>115.91510843502851</v>
      </c>
      <c r="G125">
        <f t="shared" si="9"/>
        <v>9.1173637499999995E-3</v>
      </c>
      <c r="K125">
        <v>40.566000000000003</v>
      </c>
      <c r="L125">
        <v>60.5</v>
      </c>
      <c r="M125">
        <v>1.0509999999999999</v>
      </c>
      <c r="N125">
        <v>117.154</v>
      </c>
      <c r="O125">
        <v>8.9999999999999993E-3</v>
      </c>
    </row>
    <row r="126" spans="1:15" x14ac:dyDescent="0.25">
      <c r="A126">
        <f t="shared" si="6"/>
        <v>60.5</v>
      </c>
      <c r="B126">
        <f t="shared" si="6"/>
        <v>1.0509999999999999</v>
      </c>
      <c r="C126">
        <f t="shared" si="7"/>
        <v>40.566000000000003</v>
      </c>
      <c r="D126">
        <f t="shared" si="11"/>
        <v>1.0549999999999999</v>
      </c>
      <c r="E126">
        <f t="shared" si="8"/>
        <v>40.566000000000003</v>
      </c>
      <c r="F126">
        <f t="shared" si="10"/>
        <v>116.86530497193462</v>
      </c>
      <c r="G126">
        <f t="shared" si="9"/>
        <v>9.2046112499999996E-3</v>
      </c>
      <c r="K126">
        <v>40.901000000000003</v>
      </c>
      <c r="L126">
        <v>61</v>
      </c>
      <c r="M126">
        <v>1.06</v>
      </c>
      <c r="N126">
        <v>118.122</v>
      </c>
      <c r="O126">
        <v>8.9999999999999993E-3</v>
      </c>
    </row>
    <row r="127" spans="1:15" x14ac:dyDescent="0.25">
      <c r="A127">
        <f t="shared" si="6"/>
        <v>61</v>
      </c>
      <c r="B127">
        <f t="shared" si="6"/>
        <v>1.06</v>
      </c>
      <c r="C127">
        <f t="shared" si="7"/>
        <v>40.901000000000003</v>
      </c>
      <c r="D127">
        <f t="shared" si="11"/>
        <v>1.0640000000000001</v>
      </c>
      <c r="E127">
        <f t="shared" si="8"/>
        <v>40.901000000000003</v>
      </c>
      <c r="F127">
        <f t="shared" si="10"/>
        <v>117.83265884976088</v>
      </c>
      <c r="G127">
        <f t="shared" si="9"/>
        <v>9.2831340000000002E-3</v>
      </c>
      <c r="K127">
        <v>41.212000000000003</v>
      </c>
      <c r="L127">
        <v>61.5</v>
      </c>
      <c r="M127">
        <v>1.069</v>
      </c>
      <c r="N127">
        <v>119.021</v>
      </c>
      <c r="O127">
        <v>8.9999999999999993E-3</v>
      </c>
    </row>
    <row r="128" spans="1:15" x14ac:dyDescent="0.25">
      <c r="A128">
        <f t="shared" si="6"/>
        <v>61.5</v>
      </c>
      <c r="B128">
        <f t="shared" si="6"/>
        <v>1.069</v>
      </c>
      <c r="C128">
        <f t="shared" si="7"/>
        <v>41.212000000000003</v>
      </c>
      <c r="D128">
        <f t="shared" si="11"/>
        <v>1.073</v>
      </c>
      <c r="E128">
        <f t="shared" si="8"/>
        <v>41.212000000000003</v>
      </c>
      <c r="F128">
        <f t="shared" si="10"/>
        <v>118.73097856981059</v>
      </c>
      <c r="G128">
        <f t="shared" si="9"/>
        <v>9.3616567499999991E-3</v>
      </c>
      <c r="K128">
        <v>41.191000000000003</v>
      </c>
      <c r="L128">
        <v>62</v>
      </c>
      <c r="M128">
        <v>1.0780000000000001</v>
      </c>
      <c r="N128">
        <v>118.96</v>
      </c>
      <c r="O128">
        <v>8.9999999999999993E-3</v>
      </c>
    </row>
    <row r="129" spans="1:15" x14ac:dyDescent="0.25">
      <c r="A129">
        <f t="shared" si="6"/>
        <v>62</v>
      </c>
      <c r="B129">
        <f t="shared" si="6"/>
        <v>1.0780000000000001</v>
      </c>
      <c r="C129">
        <f t="shared" si="7"/>
        <v>41.191000000000003</v>
      </c>
      <c r="D129">
        <f t="shared" si="11"/>
        <v>1.0820000000000001</v>
      </c>
      <c r="E129">
        <f t="shared" si="8"/>
        <v>41.191000000000003</v>
      </c>
      <c r="F129">
        <f t="shared" si="10"/>
        <v>118.67290146667663</v>
      </c>
      <c r="G129">
        <f t="shared" si="9"/>
        <v>9.4401795000000014E-3</v>
      </c>
      <c r="K129">
        <v>41.457000000000001</v>
      </c>
      <c r="L129">
        <v>62.5</v>
      </c>
      <c r="M129">
        <v>1.087</v>
      </c>
      <c r="N129">
        <v>119.72799999999999</v>
      </c>
      <c r="O129">
        <v>8.9999999999999993E-3</v>
      </c>
    </row>
    <row r="130" spans="1:15" x14ac:dyDescent="0.25">
      <c r="A130">
        <f t="shared" si="6"/>
        <v>62.5</v>
      </c>
      <c r="B130">
        <f t="shared" si="6"/>
        <v>1.087</v>
      </c>
      <c r="C130">
        <f t="shared" si="7"/>
        <v>41.457000000000001</v>
      </c>
      <c r="D130">
        <f t="shared" si="11"/>
        <v>1.091</v>
      </c>
      <c r="E130">
        <f t="shared" si="8"/>
        <v>41.457000000000001</v>
      </c>
      <c r="F130">
        <f t="shared" si="10"/>
        <v>119.44176983629157</v>
      </c>
      <c r="G130">
        <f t="shared" si="9"/>
        <v>9.5187022500000003E-3</v>
      </c>
      <c r="K130">
        <v>40.137999999999998</v>
      </c>
      <c r="L130">
        <v>63</v>
      </c>
      <c r="M130">
        <v>1.0960000000000001</v>
      </c>
      <c r="N130">
        <v>115.91800000000001</v>
      </c>
      <c r="O130">
        <v>0.01</v>
      </c>
    </row>
    <row r="131" spans="1:15" x14ac:dyDescent="0.25">
      <c r="A131">
        <f t="shared" si="6"/>
        <v>63</v>
      </c>
      <c r="B131">
        <f t="shared" si="6"/>
        <v>1.0960000000000001</v>
      </c>
      <c r="C131">
        <f t="shared" si="7"/>
        <v>40.137999999999998</v>
      </c>
      <c r="D131">
        <f t="shared" si="11"/>
        <v>1.1000000000000001</v>
      </c>
      <c r="E131">
        <f t="shared" si="8"/>
        <v>40.137999999999998</v>
      </c>
      <c r="F131">
        <f t="shared" si="10"/>
        <v>115.6441010175453</v>
      </c>
      <c r="G131">
        <f t="shared" si="9"/>
        <v>9.5972250000000009E-3</v>
      </c>
      <c r="K131">
        <v>27.914000000000001</v>
      </c>
      <c r="L131">
        <v>63.18</v>
      </c>
      <c r="M131">
        <v>1.1000000000000001</v>
      </c>
      <c r="N131">
        <v>80.616</v>
      </c>
      <c r="O131">
        <v>0.01</v>
      </c>
    </row>
    <row r="132" spans="1:15" x14ac:dyDescent="0.25">
      <c r="A132">
        <f t="shared" si="6"/>
        <v>63.18</v>
      </c>
      <c r="B132">
        <f t="shared" si="6"/>
        <v>1.1000000000000001</v>
      </c>
      <c r="C132">
        <f t="shared" si="7"/>
        <v>27.914000000000001</v>
      </c>
      <c r="D132">
        <f t="shared" si="11"/>
        <v>1.1040000000000001</v>
      </c>
      <c r="E132">
        <f t="shared" si="8"/>
        <v>27.914000000000001</v>
      </c>
      <c r="F132">
        <f t="shared" si="10"/>
        <v>80.425559585616924</v>
      </c>
      <c r="G132">
        <f t="shared" si="9"/>
        <v>9.6321240000000006E-3</v>
      </c>
    </row>
    <row r="133" spans="1:15" x14ac:dyDescent="0.25">
      <c r="A133">
        <f t="shared" si="6"/>
        <v>0</v>
      </c>
      <c r="B133">
        <f t="shared" si="6"/>
        <v>0</v>
      </c>
      <c r="C133">
        <f t="shared" si="7"/>
        <v>0</v>
      </c>
      <c r="D133">
        <f t="shared" si="11"/>
        <v>4.0000000000000001E-3</v>
      </c>
      <c r="E133">
        <f t="shared" si="8"/>
        <v>0</v>
      </c>
      <c r="F133">
        <f t="shared" si="10"/>
        <v>0</v>
      </c>
      <c r="G133">
        <f t="shared" si="9"/>
        <v>3.4898999999999999E-5</v>
      </c>
    </row>
    <row r="134" spans="1:15" x14ac:dyDescent="0.25">
      <c r="A134">
        <f t="shared" si="6"/>
        <v>0</v>
      </c>
      <c r="B134">
        <f t="shared" si="6"/>
        <v>0</v>
      </c>
      <c r="C134">
        <f t="shared" si="7"/>
        <v>0</v>
      </c>
      <c r="D134">
        <f t="shared" si="11"/>
        <v>4.0000000000000001E-3</v>
      </c>
      <c r="E134">
        <f t="shared" si="8"/>
        <v>0</v>
      </c>
      <c r="F134">
        <f t="shared" si="10"/>
        <v>0</v>
      </c>
      <c r="G134">
        <f t="shared" si="9"/>
        <v>3.4898999999999999E-5</v>
      </c>
    </row>
    <row r="135" spans="1:15" x14ac:dyDescent="0.25">
      <c r="A135">
        <f t="shared" si="6"/>
        <v>0</v>
      </c>
      <c r="B135">
        <f t="shared" si="6"/>
        <v>0</v>
      </c>
      <c r="C135">
        <f t="shared" si="7"/>
        <v>0</v>
      </c>
      <c r="D135">
        <f t="shared" si="11"/>
        <v>4.0000000000000001E-3</v>
      </c>
      <c r="E135">
        <f t="shared" si="8"/>
        <v>0</v>
      </c>
      <c r="F135">
        <f t="shared" si="10"/>
        <v>0</v>
      </c>
      <c r="G135">
        <f t="shared" si="9"/>
        <v>3.4898999999999999E-5</v>
      </c>
    </row>
    <row r="136" spans="1:15" x14ac:dyDescent="0.25">
      <c r="A136">
        <f t="shared" ref="A136:B147" si="12">L135</f>
        <v>0</v>
      </c>
      <c r="B136">
        <f t="shared" si="12"/>
        <v>0</v>
      </c>
      <c r="C136">
        <f t="shared" ref="C136:C147" si="13">K135</f>
        <v>0</v>
      </c>
      <c r="D136">
        <f t="shared" si="11"/>
        <v>4.0000000000000001E-3</v>
      </c>
      <c r="E136">
        <f t="shared" ref="E136:E147" si="14">ABS(C136)</f>
        <v>0</v>
      </c>
      <c r="F136">
        <f t="shared" si="10"/>
        <v>0</v>
      </c>
      <c r="G136">
        <f t="shared" ref="G136:G147" si="15">6*D136*$C$3/$E$3^2</f>
        <v>3.4898999999999999E-5</v>
      </c>
    </row>
    <row r="137" spans="1:15" x14ac:dyDescent="0.25">
      <c r="A137">
        <f t="shared" si="12"/>
        <v>0</v>
      </c>
      <c r="B137">
        <f t="shared" si="12"/>
        <v>0</v>
      </c>
      <c r="C137">
        <f t="shared" si="13"/>
        <v>0</v>
      </c>
      <c r="D137">
        <f t="shared" si="11"/>
        <v>4.0000000000000001E-3</v>
      </c>
      <c r="E137">
        <f t="shared" si="14"/>
        <v>0</v>
      </c>
      <c r="F137">
        <f t="shared" ref="F137:F147" si="16">(3*E137*$E$3/(2*$B$3*$C$3^2))*(1+6*(D137/$E$3)^2-4*($C$3/$E$3)*(D137/$E$3))</f>
        <v>0</v>
      </c>
      <c r="G137">
        <f t="shared" si="15"/>
        <v>3.4898999999999999E-5</v>
      </c>
    </row>
    <row r="138" spans="1:15" x14ac:dyDescent="0.25">
      <c r="A138">
        <f t="shared" si="12"/>
        <v>0</v>
      </c>
      <c r="B138">
        <f t="shared" si="12"/>
        <v>0</v>
      </c>
      <c r="C138">
        <f t="shared" si="13"/>
        <v>0</v>
      </c>
      <c r="D138">
        <f t="shared" si="11"/>
        <v>4.0000000000000001E-3</v>
      </c>
      <c r="E138">
        <f t="shared" si="14"/>
        <v>0</v>
      </c>
      <c r="F138">
        <f t="shared" si="16"/>
        <v>0</v>
      </c>
      <c r="G138">
        <f t="shared" si="15"/>
        <v>3.4898999999999999E-5</v>
      </c>
    </row>
    <row r="139" spans="1:15" x14ac:dyDescent="0.25">
      <c r="A139">
        <f t="shared" si="12"/>
        <v>0</v>
      </c>
      <c r="B139">
        <f t="shared" si="12"/>
        <v>0</v>
      </c>
      <c r="C139">
        <f t="shared" si="13"/>
        <v>0</v>
      </c>
      <c r="D139">
        <f t="shared" si="11"/>
        <v>4.0000000000000001E-3</v>
      </c>
      <c r="E139">
        <f t="shared" si="14"/>
        <v>0</v>
      </c>
      <c r="F139">
        <f t="shared" si="16"/>
        <v>0</v>
      </c>
      <c r="G139">
        <f t="shared" si="15"/>
        <v>3.4898999999999999E-5</v>
      </c>
    </row>
    <row r="140" spans="1:15" x14ac:dyDescent="0.25">
      <c r="A140">
        <f t="shared" si="12"/>
        <v>0</v>
      </c>
      <c r="B140">
        <f t="shared" si="12"/>
        <v>0</v>
      </c>
      <c r="C140">
        <f t="shared" si="13"/>
        <v>0</v>
      </c>
      <c r="D140">
        <f t="shared" si="11"/>
        <v>4.0000000000000001E-3</v>
      </c>
      <c r="E140">
        <f t="shared" si="14"/>
        <v>0</v>
      </c>
      <c r="F140">
        <f t="shared" si="16"/>
        <v>0</v>
      </c>
      <c r="G140">
        <f t="shared" si="15"/>
        <v>3.4898999999999999E-5</v>
      </c>
    </row>
    <row r="141" spans="1:15" x14ac:dyDescent="0.25">
      <c r="A141">
        <f t="shared" si="12"/>
        <v>0</v>
      </c>
      <c r="B141">
        <f t="shared" si="12"/>
        <v>0</v>
      </c>
      <c r="C141">
        <f t="shared" si="13"/>
        <v>0</v>
      </c>
      <c r="D141">
        <f t="shared" ref="D141:D147" si="17">B141-$B$11</f>
        <v>4.0000000000000001E-3</v>
      </c>
      <c r="E141">
        <f t="shared" si="14"/>
        <v>0</v>
      </c>
      <c r="F141">
        <f t="shared" si="16"/>
        <v>0</v>
      </c>
      <c r="G141">
        <f t="shared" si="15"/>
        <v>3.4898999999999999E-5</v>
      </c>
    </row>
    <row r="142" spans="1:15" x14ac:dyDescent="0.25">
      <c r="A142">
        <f t="shared" si="12"/>
        <v>0</v>
      </c>
      <c r="B142">
        <f t="shared" si="12"/>
        <v>0</v>
      </c>
      <c r="C142">
        <f t="shared" si="13"/>
        <v>0</v>
      </c>
      <c r="D142">
        <f t="shared" si="17"/>
        <v>4.0000000000000001E-3</v>
      </c>
      <c r="E142">
        <f t="shared" si="14"/>
        <v>0</v>
      </c>
      <c r="F142">
        <f t="shared" si="16"/>
        <v>0</v>
      </c>
      <c r="G142">
        <f t="shared" si="15"/>
        <v>3.4898999999999999E-5</v>
      </c>
    </row>
    <row r="143" spans="1:15" x14ac:dyDescent="0.25">
      <c r="A143">
        <f t="shared" si="12"/>
        <v>0</v>
      </c>
      <c r="B143">
        <f t="shared" si="12"/>
        <v>0</v>
      </c>
      <c r="C143">
        <f t="shared" si="13"/>
        <v>0</v>
      </c>
      <c r="D143">
        <f t="shared" si="17"/>
        <v>4.0000000000000001E-3</v>
      </c>
      <c r="E143">
        <f t="shared" si="14"/>
        <v>0</v>
      </c>
      <c r="F143">
        <f t="shared" si="16"/>
        <v>0</v>
      </c>
      <c r="G143">
        <f t="shared" si="15"/>
        <v>3.4898999999999999E-5</v>
      </c>
    </row>
    <row r="144" spans="1:15" x14ac:dyDescent="0.25">
      <c r="A144">
        <f t="shared" si="12"/>
        <v>0</v>
      </c>
      <c r="B144">
        <f t="shared" si="12"/>
        <v>0</v>
      </c>
      <c r="C144">
        <f t="shared" si="13"/>
        <v>0</v>
      </c>
      <c r="D144">
        <f t="shared" si="17"/>
        <v>4.0000000000000001E-3</v>
      </c>
      <c r="E144">
        <f t="shared" si="14"/>
        <v>0</v>
      </c>
      <c r="F144">
        <f t="shared" si="16"/>
        <v>0</v>
      </c>
      <c r="G144">
        <f t="shared" si="15"/>
        <v>3.4898999999999999E-5</v>
      </c>
    </row>
    <row r="145" spans="1:7" x14ac:dyDescent="0.25">
      <c r="A145">
        <f t="shared" si="12"/>
        <v>0</v>
      </c>
      <c r="B145">
        <f t="shared" si="12"/>
        <v>0</v>
      </c>
      <c r="C145">
        <f t="shared" si="13"/>
        <v>0</v>
      </c>
      <c r="D145">
        <f t="shared" si="17"/>
        <v>4.0000000000000001E-3</v>
      </c>
      <c r="E145">
        <f t="shared" si="14"/>
        <v>0</v>
      </c>
      <c r="F145">
        <f t="shared" si="16"/>
        <v>0</v>
      </c>
      <c r="G145">
        <f t="shared" si="15"/>
        <v>3.4898999999999999E-5</v>
      </c>
    </row>
    <row r="146" spans="1:7" x14ac:dyDescent="0.25">
      <c r="A146">
        <f t="shared" si="12"/>
        <v>0</v>
      </c>
      <c r="B146">
        <f t="shared" si="12"/>
        <v>0</v>
      </c>
      <c r="C146">
        <f t="shared" si="13"/>
        <v>0</v>
      </c>
      <c r="D146">
        <f t="shared" si="17"/>
        <v>4.0000000000000001E-3</v>
      </c>
      <c r="E146">
        <f t="shared" si="14"/>
        <v>0</v>
      </c>
      <c r="F146">
        <f t="shared" si="16"/>
        <v>0</v>
      </c>
      <c r="G146">
        <f t="shared" si="15"/>
        <v>3.4898999999999999E-5</v>
      </c>
    </row>
    <row r="147" spans="1:7" x14ac:dyDescent="0.25">
      <c r="A147">
        <f t="shared" si="12"/>
        <v>0</v>
      </c>
      <c r="B147">
        <f t="shared" si="12"/>
        <v>0</v>
      </c>
      <c r="C147">
        <f t="shared" si="13"/>
        <v>0</v>
      </c>
      <c r="D147">
        <f t="shared" si="17"/>
        <v>4.0000000000000001E-3</v>
      </c>
      <c r="E147">
        <f t="shared" si="14"/>
        <v>0</v>
      </c>
      <c r="F147">
        <f t="shared" si="16"/>
        <v>0</v>
      </c>
      <c r="G147">
        <f t="shared" si="15"/>
        <v>3.4898999999999999E-5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85"/>
  <sheetViews>
    <sheetView zoomScaleNormal="100" workbookViewId="0">
      <selection activeCell="I11" sqref="I11"/>
    </sheetView>
  </sheetViews>
  <sheetFormatPr defaultRowHeight="15" x14ac:dyDescent="0.25"/>
  <cols>
    <col min="2" max="2" width="12" customWidth="1"/>
    <col min="3" max="3" width="9.7109375" customWidth="1"/>
    <col min="4" max="4" width="11.7109375" customWidth="1"/>
    <col min="9" max="9" width="12" bestFit="1" customWidth="1"/>
    <col min="10" max="10" width="15.85546875" bestFit="1" customWidth="1"/>
    <col min="11" max="11" width="15.140625" bestFit="1" customWidth="1"/>
    <col min="12" max="12" width="8.140625" bestFit="1" customWidth="1"/>
    <col min="13" max="13" width="15.140625" bestFit="1" customWidth="1"/>
    <col min="14" max="14" width="12" bestFit="1" customWidth="1"/>
    <col min="15" max="15" width="15.85546875" bestFit="1" customWidth="1"/>
  </cols>
  <sheetData>
    <row r="2" spans="1:15" x14ac:dyDescent="0.25">
      <c r="A2" t="s">
        <v>11</v>
      </c>
      <c r="B2" t="s">
        <v>12</v>
      </c>
      <c r="C2" t="s">
        <v>13</v>
      </c>
      <c r="E2" t="s">
        <v>17</v>
      </c>
    </row>
    <row r="3" spans="1:15" x14ac:dyDescent="0.25">
      <c r="A3">
        <v>54.28</v>
      </c>
      <c r="B3">
        <v>4.9059999999999997</v>
      </c>
      <c r="C3">
        <v>2.3266</v>
      </c>
      <c r="E3">
        <v>40</v>
      </c>
    </row>
    <row r="4" spans="1:15" x14ac:dyDescent="0.25">
      <c r="A4" t="s">
        <v>0</v>
      </c>
      <c r="J4" s="1"/>
    </row>
    <row r="5" spans="1:15" x14ac:dyDescent="0.25">
      <c r="A5" t="s">
        <v>2</v>
      </c>
      <c r="B5" t="s">
        <v>31</v>
      </c>
      <c r="C5" t="s">
        <v>32</v>
      </c>
      <c r="D5" t="s">
        <v>10</v>
      </c>
      <c r="E5" t="s">
        <v>9</v>
      </c>
      <c r="F5" t="s">
        <v>5</v>
      </c>
      <c r="G5" t="s">
        <v>6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</row>
    <row r="6" spans="1:15" x14ac:dyDescent="0.25">
      <c r="A6" t="s">
        <v>1</v>
      </c>
      <c r="B6" t="s">
        <v>3</v>
      </c>
      <c r="C6" t="s">
        <v>4</v>
      </c>
      <c r="D6" t="s">
        <v>3</v>
      </c>
      <c r="E6" t="s">
        <v>4</v>
      </c>
      <c r="F6" t="s">
        <v>7</v>
      </c>
      <c r="G6" t="s">
        <v>8</v>
      </c>
      <c r="K6">
        <v>-1.2E-2</v>
      </c>
      <c r="L6">
        <v>1</v>
      </c>
      <c r="M6">
        <v>-4.5999999999999999E-2</v>
      </c>
      <c r="N6">
        <v>-2.8000000000000001E-2</v>
      </c>
      <c r="O6">
        <v>0</v>
      </c>
    </row>
    <row r="7" spans="1:15" x14ac:dyDescent="0.25">
      <c r="A7">
        <f>L6</f>
        <v>1</v>
      </c>
      <c r="B7">
        <f>M6</f>
        <v>-4.5999999999999999E-2</v>
      </c>
      <c r="C7">
        <f>K6</f>
        <v>-1.2E-2</v>
      </c>
      <c r="D7">
        <v>0</v>
      </c>
      <c r="E7">
        <f>ABS(C7)</f>
        <v>1.2E-2</v>
      </c>
      <c r="F7">
        <f>(3*E7*$E$3/(2*$B$3*$C$3^2))*(1+6*(D7/$E$3)^2-4*($C$3/$E$3)*(D7/$E$3))</f>
        <v>2.7111996829739676E-2</v>
      </c>
      <c r="G7">
        <f>6*D7*$C$3/$E$3^2</f>
        <v>0</v>
      </c>
      <c r="I7" t="s">
        <v>14</v>
      </c>
      <c r="K7">
        <v>-1.4E-2</v>
      </c>
      <c r="L7">
        <v>1.5</v>
      </c>
      <c r="M7">
        <v>-3.6999999999999998E-2</v>
      </c>
      <c r="N7">
        <v>-3.1E-2</v>
      </c>
      <c r="O7">
        <v>0</v>
      </c>
    </row>
    <row r="8" spans="1:15" x14ac:dyDescent="0.25">
      <c r="A8">
        <f t="shared" ref="A8:A71" si="0">L7</f>
        <v>1.5</v>
      </c>
      <c r="B8">
        <f t="shared" ref="B8:B71" si="1">M7</f>
        <v>-3.6999999999999998E-2</v>
      </c>
      <c r="C8">
        <f t="shared" ref="C8:C71" si="2">K7</f>
        <v>-1.4E-2</v>
      </c>
      <c r="D8">
        <v>0</v>
      </c>
      <c r="E8">
        <f t="shared" ref="E8:E71" si="3">ABS(C8)</f>
        <v>1.4E-2</v>
      </c>
      <c r="F8">
        <f>(3*E8*$E$3/(2*$B$3*$C$3^2))*(1+6*(D8/$E$3)^2-4*($C$3/$E$3)*(D8/$E$3))</f>
        <v>3.1630662968029619E-2</v>
      </c>
      <c r="G8">
        <f t="shared" ref="G8:G71" si="4">6*D8*$C$3/$E$3^2</f>
        <v>0</v>
      </c>
      <c r="I8">
        <f>MAX(F7:F985)</f>
        <v>140.31224500908306</v>
      </c>
      <c r="K8">
        <v>-7.0000000000000001E-3</v>
      </c>
      <c r="L8">
        <v>2</v>
      </c>
      <c r="M8">
        <v>-2.7E-2</v>
      </c>
      <c r="N8">
        <v>-1.4999999999999999E-2</v>
      </c>
      <c r="O8">
        <v>0</v>
      </c>
    </row>
    <row r="9" spans="1:15" x14ac:dyDescent="0.25">
      <c r="A9">
        <f t="shared" si="0"/>
        <v>2</v>
      </c>
      <c r="B9">
        <f t="shared" si="1"/>
        <v>-2.7E-2</v>
      </c>
      <c r="C9">
        <f t="shared" si="2"/>
        <v>-7.0000000000000001E-3</v>
      </c>
      <c r="D9">
        <v>0</v>
      </c>
      <c r="E9">
        <f t="shared" si="3"/>
        <v>7.0000000000000001E-3</v>
      </c>
      <c r="F9">
        <f t="shared" ref="F9:F72" si="5">(3*E9*$E$3/(2*$B$3*$C$3^2))*(1+6*(D9/$E$3)^2-4*($C$3/$E$3)*(D9/$E$3))</f>
        <v>1.5815331484014809E-2</v>
      </c>
      <c r="G9">
        <f t="shared" si="4"/>
        <v>0</v>
      </c>
      <c r="I9" t="s">
        <v>15</v>
      </c>
      <c r="K9">
        <v>8.9999999999999993E-3</v>
      </c>
      <c r="L9">
        <v>2.5</v>
      </c>
      <c r="M9">
        <v>-1.7999999999999999E-2</v>
      </c>
      <c r="N9">
        <v>2.1000000000000001E-2</v>
      </c>
      <c r="O9">
        <v>0</v>
      </c>
    </row>
    <row r="10" spans="1:15" x14ac:dyDescent="0.25">
      <c r="A10">
        <f t="shared" si="0"/>
        <v>2.5</v>
      </c>
      <c r="B10">
        <f t="shared" si="1"/>
        <v>-1.7999999999999999E-2</v>
      </c>
      <c r="C10">
        <f t="shared" si="2"/>
        <v>8.9999999999999993E-3</v>
      </c>
      <c r="D10">
        <v>0</v>
      </c>
      <c r="E10">
        <f t="shared" si="3"/>
        <v>8.9999999999999993E-3</v>
      </c>
      <c r="F10">
        <f t="shared" si="5"/>
        <v>2.0333997622304752E-2</v>
      </c>
      <c r="G10">
        <f t="shared" si="4"/>
        <v>0</v>
      </c>
      <c r="I10">
        <f>SLOPE(F37:F62, G37:G62)</f>
        <v>14099.471814945276</v>
      </c>
      <c r="J10" t="s">
        <v>7</v>
      </c>
      <c r="K10">
        <v>5.0999999999999997E-2</v>
      </c>
      <c r="L10">
        <v>3</v>
      </c>
      <c r="M10">
        <v>-8.9999999999999993E-3</v>
      </c>
      <c r="N10">
        <v>0.115</v>
      </c>
      <c r="O10">
        <v>0</v>
      </c>
    </row>
    <row r="11" spans="1:15" x14ac:dyDescent="0.25">
      <c r="A11">
        <f t="shared" si="0"/>
        <v>3</v>
      </c>
      <c r="B11">
        <f t="shared" si="1"/>
        <v>-8.9999999999999993E-3</v>
      </c>
      <c r="C11">
        <f t="shared" si="2"/>
        <v>5.0999999999999997E-2</v>
      </c>
      <c r="D11">
        <v>0</v>
      </c>
      <c r="E11">
        <f t="shared" si="3"/>
        <v>5.0999999999999997E-2</v>
      </c>
      <c r="F11">
        <f t="shared" si="5"/>
        <v>0.11522598652639361</v>
      </c>
      <c r="G11">
        <f t="shared" si="4"/>
        <v>0</v>
      </c>
      <c r="I11" t="s">
        <v>20</v>
      </c>
      <c r="K11">
        <v>0.39600000000000002</v>
      </c>
      <c r="L11">
        <v>3.5</v>
      </c>
      <c r="M11">
        <v>0</v>
      </c>
      <c r="N11">
        <v>0.89400000000000002</v>
      </c>
      <c r="O11">
        <v>0</v>
      </c>
    </row>
    <row r="12" spans="1:15" x14ac:dyDescent="0.25">
      <c r="A12">
        <f t="shared" si="0"/>
        <v>3.5</v>
      </c>
      <c r="B12">
        <f t="shared" si="1"/>
        <v>0</v>
      </c>
      <c r="C12">
        <f t="shared" si="2"/>
        <v>0.39600000000000002</v>
      </c>
      <c r="D12">
        <f>B12-$B$11</f>
        <v>8.9999999999999993E-3</v>
      </c>
      <c r="E12">
        <f t="shared" si="3"/>
        <v>0.39600000000000002</v>
      </c>
      <c r="F12">
        <f t="shared" si="5"/>
        <v>0.89464933115720824</v>
      </c>
      <c r="G12">
        <f t="shared" si="4"/>
        <v>7.8522749999999989E-5</v>
      </c>
      <c r="I12">
        <f>SLOPE(E29:E123, D29:D123)*$E$3^3/(4*$B$3*$C$3^3)</f>
        <v>13519.018011352886</v>
      </c>
      <c r="J12" t="s">
        <v>16</v>
      </c>
      <c r="K12">
        <v>0.79900000000000004</v>
      </c>
      <c r="L12">
        <v>4</v>
      </c>
      <c r="M12">
        <v>8.9999999999999993E-3</v>
      </c>
      <c r="N12">
        <v>1.804</v>
      </c>
      <c r="O12">
        <v>0</v>
      </c>
    </row>
    <row r="13" spans="1:15" x14ac:dyDescent="0.25">
      <c r="A13">
        <f t="shared" si="0"/>
        <v>4</v>
      </c>
      <c r="B13">
        <f t="shared" si="1"/>
        <v>8.9999999999999993E-3</v>
      </c>
      <c r="C13">
        <f t="shared" si="2"/>
        <v>0.79900000000000004</v>
      </c>
      <c r="D13">
        <f t="shared" ref="D13:D76" si="6">B13-$B$11</f>
        <v>1.7999999999999999E-2</v>
      </c>
      <c r="E13">
        <f t="shared" si="3"/>
        <v>0.79900000000000004</v>
      </c>
      <c r="F13">
        <f t="shared" si="5"/>
        <v>1.8050203158034088</v>
      </c>
      <c r="G13">
        <f t="shared" si="4"/>
        <v>1.5704549999999998E-4</v>
      </c>
      <c r="K13">
        <v>1.2290000000000001</v>
      </c>
      <c r="L13">
        <v>4.5</v>
      </c>
      <c r="M13">
        <v>1.7999999999999999E-2</v>
      </c>
      <c r="N13">
        <v>2.7759999999999998</v>
      </c>
      <c r="O13">
        <v>0</v>
      </c>
    </row>
    <row r="14" spans="1:15" x14ac:dyDescent="0.25">
      <c r="A14">
        <f t="shared" si="0"/>
        <v>4.5</v>
      </c>
      <c r="B14">
        <f t="shared" si="1"/>
        <v>1.7999999999999999E-2</v>
      </c>
      <c r="C14">
        <f t="shared" si="2"/>
        <v>1.2290000000000001</v>
      </c>
      <c r="D14">
        <f t="shared" si="6"/>
        <v>2.6999999999999996E-2</v>
      </c>
      <c r="E14">
        <f t="shared" si="3"/>
        <v>1.2290000000000001</v>
      </c>
      <c r="F14">
        <f t="shared" si="5"/>
        <v>2.7762918614039402</v>
      </c>
      <c r="G14">
        <f t="shared" si="4"/>
        <v>2.3556824999999997E-4</v>
      </c>
      <c r="I14" t="s">
        <v>54</v>
      </c>
      <c r="J14" t="s">
        <v>55</v>
      </c>
      <c r="K14">
        <v>1.704</v>
      </c>
      <c r="L14">
        <v>5</v>
      </c>
      <c r="M14">
        <v>2.8000000000000001E-2</v>
      </c>
      <c r="N14">
        <v>3.8479999999999999</v>
      </c>
      <c r="O14">
        <v>0</v>
      </c>
    </row>
    <row r="15" spans="1:15" x14ac:dyDescent="0.25">
      <c r="A15">
        <f t="shared" si="0"/>
        <v>5</v>
      </c>
      <c r="B15">
        <f t="shared" si="1"/>
        <v>2.8000000000000001E-2</v>
      </c>
      <c r="C15">
        <f t="shared" si="2"/>
        <v>1.704</v>
      </c>
      <c r="D15">
        <f t="shared" si="6"/>
        <v>3.6999999999999998E-2</v>
      </c>
      <c r="E15">
        <f t="shared" si="3"/>
        <v>1.704</v>
      </c>
      <c r="F15">
        <f t="shared" si="5"/>
        <v>3.8490947745974737</v>
      </c>
      <c r="G15">
        <f t="shared" si="4"/>
        <v>3.2281574999999999E-4</v>
      </c>
      <c r="I15">
        <f>MAX(F:F)</f>
        <v>140.31224500908306</v>
      </c>
      <c r="J15">
        <f>G146*100</f>
        <v>1.0792515749999998</v>
      </c>
      <c r="K15">
        <v>2.16</v>
      </c>
      <c r="L15">
        <v>5.5</v>
      </c>
      <c r="M15">
        <v>3.6999999999999998E-2</v>
      </c>
      <c r="N15">
        <v>4.8789999999999996</v>
      </c>
      <c r="O15">
        <v>0</v>
      </c>
    </row>
    <row r="16" spans="1:15" x14ac:dyDescent="0.25">
      <c r="A16">
        <f t="shared" si="0"/>
        <v>5.5</v>
      </c>
      <c r="B16">
        <f t="shared" si="1"/>
        <v>3.6999999999999998E-2</v>
      </c>
      <c r="C16">
        <f t="shared" si="2"/>
        <v>2.16</v>
      </c>
      <c r="D16">
        <f t="shared" si="6"/>
        <v>4.5999999999999999E-2</v>
      </c>
      <c r="E16">
        <f t="shared" si="3"/>
        <v>2.16</v>
      </c>
      <c r="F16">
        <f t="shared" si="5"/>
        <v>4.8788924228414556</v>
      </c>
      <c r="G16">
        <f t="shared" si="4"/>
        <v>4.0133850000000006E-4</v>
      </c>
      <c r="K16">
        <v>2.633</v>
      </c>
      <c r="L16">
        <v>6</v>
      </c>
      <c r="M16">
        <v>4.5999999999999999E-2</v>
      </c>
      <c r="N16">
        <v>5.9459999999999997</v>
      </c>
      <c r="O16">
        <v>0</v>
      </c>
    </row>
    <row r="17" spans="1:15" x14ac:dyDescent="0.25">
      <c r="A17">
        <f t="shared" si="0"/>
        <v>6</v>
      </c>
      <c r="B17">
        <f t="shared" si="1"/>
        <v>4.5999999999999999E-2</v>
      </c>
      <c r="C17">
        <f t="shared" si="2"/>
        <v>2.633</v>
      </c>
      <c r="D17">
        <f t="shared" si="6"/>
        <v>5.5E-2</v>
      </c>
      <c r="E17">
        <f t="shared" si="3"/>
        <v>2.633</v>
      </c>
      <c r="F17">
        <f t="shared" si="5"/>
        <v>5.9469883796261129</v>
      </c>
      <c r="G17">
        <f t="shared" si="4"/>
        <v>4.7986125000000002E-4</v>
      </c>
      <c r="K17">
        <v>3.1059999999999999</v>
      </c>
      <c r="L17">
        <v>6.5</v>
      </c>
      <c r="M17">
        <v>5.5E-2</v>
      </c>
      <c r="N17">
        <v>7.0149999999999997</v>
      </c>
      <c r="O17">
        <v>0</v>
      </c>
    </row>
    <row r="18" spans="1:15" x14ac:dyDescent="0.25">
      <c r="A18">
        <f t="shared" si="0"/>
        <v>6.5</v>
      </c>
      <c r="B18">
        <f t="shared" si="1"/>
        <v>5.5E-2</v>
      </c>
      <c r="C18">
        <f t="shared" si="2"/>
        <v>3.1059999999999999</v>
      </c>
      <c r="D18">
        <f t="shared" si="6"/>
        <v>6.4000000000000001E-2</v>
      </c>
      <c r="E18">
        <f t="shared" si="3"/>
        <v>3.1059999999999999</v>
      </c>
      <c r="F18">
        <f t="shared" si="5"/>
        <v>7.0149839991840324</v>
      </c>
      <c r="G18">
        <f t="shared" si="4"/>
        <v>5.5838399999999999E-4</v>
      </c>
      <c r="K18">
        <v>3.5790000000000002</v>
      </c>
      <c r="L18">
        <v>7</v>
      </c>
      <c r="M18">
        <v>6.4000000000000001E-2</v>
      </c>
      <c r="N18">
        <v>8.0839999999999996</v>
      </c>
      <c r="O18">
        <v>1E-3</v>
      </c>
    </row>
    <row r="19" spans="1:15" x14ac:dyDescent="0.25">
      <c r="A19">
        <f t="shared" si="0"/>
        <v>7</v>
      </c>
      <c r="B19">
        <f t="shared" si="1"/>
        <v>6.4000000000000001E-2</v>
      </c>
      <c r="C19">
        <f t="shared" si="2"/>
        <v>3.5790000000000002</v>
      </c>
      <c r="D19">
        <f t="shared" si="6"/>
        <v>7.2999999999999995E-2</v>
      </c>
      <c r="E19">
        <f t="shared" si="3"/>
        <v>3.5790000000000002</v>
      </c>
      <c r="F19">
        <f t="shared" si="5"/>
        <v>8.0828812291563423</v>
      </c>
      <c r="G19">
        <f t="shared" si="4"/>
        <v>6.3690674999999984E-4</v>
      </c>
      <c r="K19">
        <v>4.0650000000000004</v>
      </c>
      <c r="L19">
        <v>7.5</v>
      </c>
      <c r="M19">
        <v>7.2999999999999995E-2</v>
      </c>
      <c r="N19">
        <v>9.1809999999999992</v>
      </c>
      <c r="O19">
        <v>1E-3</v>
      </c>
    </row>
    <row r="20" spans="1:15" x14ac:dyDescent="0.25">
      <c r="A20">
        <f t="shared" si="0"/>
        <v>7.5</v>
      </c>
      <c r="B20">
        <f t="shared" si="1"/>
        <v>7.2999999999999995E-2</v>
      </c>
      <c r="C20">
        <f t="shared" si="2"/>
        <v>4.0650000000000004</v>
      </c>
      <c r="D20">
        <f t="shared" si="6"/>
        <v>8.199999999999999E-2</v>
      </c>
      <c r="E20">
        <f t="shared" si="3"/>
        <v>4.0650000000000004</v>
      </c>
      <c r="F20">
        <f t="shared" si="5"/>
        <v>9.1800400789372283</v>
      </c>
      <c r="G20">
        <f t="shared" si="4"/>
        <v>7.1542949999999991E-4</v>
      </c>
      <c r="K20">
        <v>4.5380000000000003</v>
      </c>
      <c r="L20">
        <v>8</v>
      </c>
      <c r="M20">
        <v>8.3000000000000004E-2</v>
      </c>
      <c r="N20">
        <v>10.25</v>
      </c>
      <c r="O20">
        <v>1E-3</v>
      </c>
    </row>
    <row r="21" spans="1:15" x14ac:dyDescent="0.25">
      <c r="A21">
        <f t="shared" si="0"/>
        <v>8</v>
      </c>
      <c r="B21">
        <f t="shared" si="1"/>
        <v>8.3000000000000004E-2</v>
      </c>
      <c r="C21">
        <f t="shared" si="2"/>
        <v>4.5380000000000003</v>
      </c>
      <c r="D21">
        <f t="shared" si="6"/>
        <v>9.1999999999999998E-2</v>
      </c>
      <c r="E21">
        <f t="shared" si="3"/>
        <v>4.5380000000000003</v>
      </c>
      <c r="F21">
        <f t="shared" si="5"/>
        <v>10.247692406906985</v>
      </c>
      <c r="G21">
        <f t="shared" si="4"/>
        <v>8.0267700000000012E-4</v>
      </c>
      <c r="K21">
        <v>5.0060000000000002</v>
      </c>
      <c r="L21">
        <v>8.5</v>
      </c>
      <c r="M21">
        <v>9.1999999999999998E-2</v>
      </c>
      <c r="N21">
        <v>11.307</v>
      </c>
      <c r="O21">
        <v>1E-3</v>
      </c>
    </row>
    <row r="22" spans="1:15" x14ac:dyDescent="0.25">
      <c r="A22">
        <f t="shared" si="0"/>
        <v>8.5</v>
      </c>
      <c r="B22">
        <f t="shared" si="1"/>
        <v>9.1999999999999998E-2</v>
      </c>
      <c r="C22">
        <f t="shared" si="2"/>
        <v>5.0060000000000002</v>
      </c>
      <c r="D22">
        <f t="shared" si="6"/>
        <v>0.10099999999999999</v>
      </c>
      <c r="E22">
        <f t="shared" si="3"/>
        <v>5.0060000000000002</v>
      </c>
      <c r="F22">
        <f t="shared" si="5"/>
        <v>11.304009626372212</v>
      </c>
      <c r="G22">
        <f t="shared" si="4"/>
        <v>8.8119975000000008E-4</v>
      </c>
      <c r="K22">
        <v>5.51</v>
      </c>
      <c r="L22">
        <v>9</v>
      </c>
      <c r="M22">
        <v>0.10100000000000001</v>
      </c>
      <c r="N22">
        <v>12.446</v>
      </c>
      <c r="O22">
        <v>1E-3</v>
      </c>
    </row>
    <row r="23" spans="1:15" x14ac:dyDescent="0.25">
      <c r="A23">
        <f t="shared" si="0"/>
        <v>9</v>
      </c>
      <c r="B23">
        <f t="shared" si="1"/>
        <v>0.10100000000000001</v>
      </c>
      <c r="C23">
        <f t="shared" si="2"/>
        <v>5.51</v>
      </c>
      <c r="D23">
        <f t="shared" si="6"/>
        <v>0.11</v>
      </c>
      <c r="E23">
        <f t="shared" si="3"/>
        <v>5.51</v>
      </c>
      <c r="F23">
        <f t="shared" si="5"/>
        <v>12.441525071886382</v>
      </c>
      <c r="G23">
        <f t="shared" si="4"/>
        <v>9.5972250000000005E-4</v>
      </c>
      <c r="K23">
        <v>5.9930000000000003</v>
      </c>
      <c r="L23">
        <v>9.5</v>
      </c>
      <c r="M23">
        <v>0.11</v>
      </c>
      <c r="N23">
        <v>13.535</v>
      </c>
      <c r="O23">
        <v>1E-3</v>
      </c>
    </row>
    <row r="24" spans="1:15" x14ac:dyDescent="0.25">
      <c r="A24">
        <f t="shared" si="0"/>
        <v>9.5</v>
      </c>
      <c r="B24">
        <f t="shared" si="1"/>
        <v>0.11</v>
      </c>
      <c r="C24">
        <f t="shared" si="2"/>
        <v>5.9930000000000003</v>
      </c>
      <c r="D24">
        <f t="shared" si="6"/>
        <v>0.11899999999999999</v>
      </c>
      <c r="E24">
        <f t="shared" si="3"/>
        <v>5.9930000000000003</v>
      </c>
      <c r="F24">
        <f t="shared" si="5"/>
        <v>13.531530097369599</v>
      </c>
      <c r="G24">
        <f t="shared" si="4"/>
        <v>1.03824525E-3</v>
      </c>
      <c r="K24">
        <v>6.49</v>
      </c>
      <c r="L24">
        <v>10</v>
      </c>
      <c r="M24">
        <v>0.11899999999999999</v>
      </c>
      <c r="N24">
        <v>14.657999999999999</v>
      </c>
      <c r="O24">
        <v>1E-3</v>
      </c>
    </row>
    <row r="25" spans="1:15" x14ac:dyDescent="0.25">
      <c r="A25">
        <f t="shared" si="0"/>
        <v>10</v>
      </c>
      <c r="B25">
        <f t="shared" si="1"/>
        <v>0.11899999999999999</v>
      </c>
      <c r="C25">
        <f t="shared" si="2"/>
        <v>6.49</v>
      </c>
      <c r="D25">
        <f t="shared" si="6"/>
        <v>0.128</v>
      </c>
      <c r="E25">
        <f t="shared" si="3"/>
        <v>6.49</v>
      </c>
      <c r="F25">
        <f t="shared" si="5"/>
        <v>14.65305568509411</v>
      </c>
      <c r="G25">
        <f t="shared" si="4"/>
        <v>1.116768E-3</v>
      </c>
      <c r="K25">
        <v>6.9870000000000001</v>
      </c>
      <c r="L25">
        <v>10.5</v>
      </c>
      <c r="M25">
        <v>0.128</v>
      </c>
      <c r="N25">
        <v>15.781000000000001</v>
      </c>
      <c r="O25">
        <v>1E-3</v>
      </c>
    </row>
    <row r="26" spans="1:15" x14ac:dyDescent="0.25">
      <c r="A26">
        <f t="shared" si="0"/>
        <v>10.5</v>
      </c>
      <c r="B26">
        <f t="shared" si="1"/>
        <v>0.128</v>
      </c>
      <c r="C26">
        <f t="shared" si="2"/>
        <v>6.9870000000000001</v>
      </c>
      <c r="D26">
        <f t="shared" si="6"/>
        <v>0.13700000000000001</v>
      </c>
      <c r="E26">
        <f t="shared" si="3"/>
        <v>6.9870000000000001</v>
      </c>
      <c r="F26">
        <f t="shared" si="5"/>
        <v>15.77449202108753</v>
      </c>
      <c r="G26">
        <f t="shared" si="4"/>
        <v>1.1952907500000001E-3</v>
      </c>
      <c r="K26">
        <v>7.4770000000000003</v>
      </c>
      <c r="L26">
        <v>11</v>
      </c>
      <c r="M26">
        <v>0.13800000000000001</v>
      </c>
      <c r="N26">
        <v>16.885999999999999</v>
      </c>
      <c r="O26">
        <v>1E-3</v>
      </c>
    </row>
    <row r="27" spans="1:15" x14ac:dyDescent="0.25">
      <c r="A27">
        <f t="shared" si="0"/>
        <v>11</v>
      </c>
      <c r="B27">
        <f t="shared" si="1"/>
        <v>0.13800000000000001</v>
      </c>
      <c r="C27">
        <f t="shared" si="2"/>
        <v>7.4770000000000003</v>
      </c>
      <c r="D27">
        <f t="shared" si="6"/>
        <v>0.14700000000000002</v>
      </c>
      <c r="E27">
        <f t="shared" si="3"/>
        <v>7.4770000000000003</v>
      </c>
      <c r="F27">
        <f t="shared" si="5"/>
        <v>16.879958289545396</v>
      </c>
      <c r="G27">
        <f t="shared" si="4"/>
        <v>1.2825382500000003E-3</v>
      </c>
      <c r="K27">
        <v>7.9589999999999996</v>
      </c>
      <c r="L27">
        <v>11.5</v>
      </c>
      <c r="M27">
        <v>0.14699999999999999</v>
      </c>
      <c r="N27">
        <v>17.975999999999999</v>
      </c>
      <c r="O27">
        <v>1E-3</v>
      </c>
    </row>
    <row r="28" spans="1:15" x14ac:dyDescent="0.25">
      <c r="A28">
        <f t="shared" si="0"/>
        <v>11.5</v>
      </c>
      <c r="B28">
        <f t="shared" si="1"/>
        <v>0.14699999999999999</v>
      </c>
      <c r="C28">
        <f t="shared" si="2"/>
        <v>7.9589999999999996</v>
      </c>
      <c r="D28">
        <f t="shared" si="6"/>
        <v>0.156</v>
      </c>
      <c r="E28">
        <f t="shared" si="3"/>
        <v>7.9589999999999996</v>
      </c>
      <c r="F28">
        <f t="shared" si="5"/>
        <v>17.967356509344985</v>
      </c>
      <c r="G28">
        <f t="shared" si="4"/>
        <v>1.3610609999999998E-3</v>
      </c>
      <c r="K28">
        <v>8.4429999999999996</v>
      </c>
      <c r="L28">
        <v>12</v>
      </c>
      <c r="M28">
        <v>0.156</v>
      </c>
      <c r="N28">
        <v>19.068000000000001</v>
      </c>
      <c r="O28">
        <v>1E-3</v>
      </c>
    </row>
    <row r="29" spans="1:15" x14ac:dyDescent="0.25">
      <c r="A29">
        <f t="shared" si="0"/>
        <v>12</v>
      </c>
      <c r="B29">
        <f t="shared" si="1"/>
        <v>0.156</v>
      </c>
      <c r="C29">
        <f t="shared" si="2"/>
        <v>8.4429999999999996</v>
      </c>
      <c r="D29">
        <f t="shared" si="6"/>
        <v>0.16500000000000001</v>
      </c>
      <c r="E29">
        <f t="shared" si="3"/>
        <v>8.4429999999999996</v>
      </c>
      <c r="F29">
        <f t="shared" si="5"/>
        <v>19.059189363458419</v>
      </c>
      <c r="G29">
        <f t="shared" si="4"/>
        <v>1.43958375E-3</v>
      </c>
      <c r="K29">
        <v>8.94</v>
      </c>
      <c r="L29">
        <v>12.5</v>
      </c>
      <c r="M29">
        <v>0.16500000000000001</v>
      </c>
      <c r="N29">
        <v>20.192</v>
      </c>
      <c r="O29">
        <v>1E-3</v>
      </c>
    </row>
    <row r="30" spans="1:15" x14ac:dyDescent="0.25">
      <c r="A30">
        <f t="shared" si="0"/>
        <v>12.5</v>
      </c>
      <c r="B30">
        <f t="shared" si="1"/>
        <v>0.16500000000000001</v>
      </c>
      <c r="C30">
        <f t="shared" si="2"/>
        <v>8.94</v>
      </c>
      <c r="D30">
        <f t="shared" si="6"/>
        <v>0.17400000000000002</v>
      </c>
      <c r="E30">
        <f t="shared" si="3"/>
        <v>8.94</v>
      </c>
      <c r="F30">
        <f t="shared" si="5"/>
        <v>20.180288614794417</v>
      </c>
      <c r="G30">
        <f t="shared" si="4"/>
        <v>1.5181065000000001E-3</v>
      </c>
      <c r="K30">
        <v>9.4049999999999994</v>
      </c>
      <c r="L30">
        <v>13</v>
      </c>
      <c r="M30">
        <v>0.17399999999999999</v>
      </c>
      <c r="N30">
        <v>21.242999999999999</v>
      </c>
      <c r="O30">
        <v>2E-3</v>
      </c>
    </row>
    <row r="31" spans="1:15" x14ac:dyDescent="0.25">
      <c r="A31">
        <f t="shared" si="0"/>
        <v>13</v>
      </c>
      <c r="B31">
        <f t="shared" si="1"/>
        <v>0.17399999999999999</v>
      </c>
      <c r="C31">
        <f t="shared" si="2"/>
        <v>9.4049999999999994</v>
      </c>
      <c r="D31">
        <f t="shared" si="6"/>
        <v>0.183</v>
      </c>
      <c r="E31">
        <f t="shared" si="3"/>
        <v>9.4049999999999994</v>
      </c>
      <c r="F31">
        <f t="shared" si="5"/>
        <v>21.229078168624362</v>
      </c>
      <c r="G31">
        <f t="shared" si="4"/>
        <v>1.5966292499999999E-3</v>
      </c>
      <c r="K31">
        <v>9.9149999999999991</v>
      </c>
      <c r="L31">
        <v>13.5</v>
      </c>
      <c r="M31">
        <v>0.183</v>
      </c>
      <c r="N31">
        <v>22.393000000000001</v>
      </c>
      <c r="O31">
        <v>2E-3</v>
      </c>
    </row>
    <row r="32" spans="1:15" x14ac:dyDescent="0.25">
      <c r="A32">
        <f t="shared" si="0"/>
        <v>13.5</v>
      </c>
      <c r="B32">
        <f t="shared" si="1"/>
        <v>0.183</v>
      </c>
      <c r="C32">
        <f t="shared" si="2"/>
        <v>9.9149999999999991</v>
      </c>
      <c r="D32">
        <f t="shared" si="6"/>
        <v>0.192</v>
      </c>
      <c r="E32">
        <f t="shared" si="3"/>
        <v>9.9149999999999991</v>
      </c>
      <c r="F32">
        <f t="shared" si="5"/>
        <v>22.379367093634468</v>
      </c>
      <c r="G32">
        <f t="shared" si="4"/>
        <v>1.6751520000000003E-3</v>
      </c>
      <c r="K32">
        <v>10.397</v>
      </c>
      <c r="L32">
        <v>14</v>
      </c>
      <c r="M32">
        <v>0.193</v>
      </c>
      <c r="N32">
        <v>23.481999999999999</v>
      </c>
      <c r="O32">
        <v>2E-3</v>
      </c>
    </row>
    <row r="33" spans="1:15" x14ac:dyDescent="0.25">
      <c r="A33">
        <f t="shared" si="0"/>
        <v>14</v>
      </c>
      <c r="B33">
        <f t="shared" si="1"/>
        <v>0.193</v>
      </c>
      <c r="C33">
        <f t="shared" si="2"/>
        <v>10.397</v>
      </c>
      <c r="D33">
        <f t="shared" si="6"/>
        <v>0.20200000000000001</v>
      </c>
      <c r="E33">
        <f t="shared" si="3"/>
        <v>10.397</v>
      </c>
      <c r="F33">
        <f t="shared" si="5"/>
        <v>23.46628077389359</v>
      </c>
      <c r="G33">
        <f t="shared" si="4"/>
        <v>1.7623995000000004E-3</v>
      </c>
      <c r="K33">
        <v>10.879</v>
      </c>
      <c r="L33">
        <v>14.5</v>
      </c>
      <c r="M33">
        <v>0.20200000000000001</v>
      </c>
      <c r="N33">
        <v>24.571000000000002</v>
      </c>
      <c r="O33">
        <v>2E-3</v>
      </c>
    </row>
    <row r="34" spans="1:15" x14ac:dyDescent="0.25">
      <c r="A34">
        <f t="shared" si="0"/>
        <v>14.5</v>
      </c>
      <c r="B34">
        <f t="shared" si="1"/>
        <v>0.20200000000000001</v>
      </c>
      <c r="C34">
        <f t="shared" si="2"/>
        <v>10.879</v>
      </c>
      <c r="D34">
        <f t="shared" si="6"/>
        <v>0.21100000000000002</v>
      </c>
      <c r="E34">
        <f t="shared" si="3"/>
        <v>10.879</v>
      </c>
      <c r="F34">
        <f t="shared" si="5"/>
        <v>24.553222361840895</v>
      </c>
      <c r="G34">
        <f t="shared" si="4"/>
        <v>1.8409222499999999E-3</v>
      </c>
      <c r="K34">
        <v>11.374000000000001</v>
      </c>
      <c r="L34">
        <v>15</v>
      </c>
      <c r="M34">
        <v>0.21099999999999999</v>
      </c>
      <c r="N34">
        <v>25.69</v>
      </c>
      <c r="O34">
        <v>2E-3</v>
      </c>
    </row>
    <row r="35" spans="1:15" x14ac:dyDescent="0.25">
      <c r="A35">
        <f t="shared" si="0"/>
        <v>15</v>
      </c>
      <c r="B35">
        <f t="shared" si="1"/>
        <v>0.21099999999999999</v>
      </c>
      <c r="C35">
        <f t="shared" si="2"/>
        <v>11.374000000000001</v>
      </c>
      <c r="D35">
        <f t="shared" si="6"/>
        <v>0.22</v>
      </c>
      <c r="E35">
        <f t="shared" si="3"/>
        <v>11.374000000000001</v>
      </c>
      <c r="F35">
        <f t="shared" si="5"/>
        <v>25.669434963307218</v>
      </c>
      <c r="G35">
        <f t="shared" si="4"/>
        <v>1.9194450000000001E-3</v>
      </c>
      <c r="K35">
        <v>11.881</v>
      </c>
      <c r="L35">
        <v>15.5</v>
      </c>
      <c r="M35">
        <v>0.22</v>
      </c>
      <c r="N35">
        <v>26.832999999999998</v>
      </c>
      <c r="O35">
        <v>2E-3</v>
      </c>
    </row>
    <row r="36" spans="1:15" x14ac:dyDescent="0.25">
      <c r="A36">
        <f t="shared" si="0"/>
        <v>15.5</v>
      </c>
      <c r="B36">
        <f t="shared" si="1"/>
        <v>0.22</v>
      </c>
      <c r="C36">
        <f t="shared" si="2"/>
        <v>11.881</v>
      </c>
      <c r="D36">
        <f t="shared" si="6"/>
        <v>0.22900000000000001</v>
      </c>
      <c r="E36">
        <f t="shared" si="3"/>
        <v>11.881</v>
      </c>
      <c r="F36">
        <f t="shared" si="5"/>
        <v>26.812660517622174</v>
      </c>
      <c r="G36">
        <f t="shared" si="4"/>
        <v>1.9979677500000003E-3</v>
      </c>
      <c r="K36">
        <v>12.37</v>
      </c>
      <c r="L36">
        <v>16</v>
      </c>
      <c r="M36">
        <v>0.22900000000000001</v>
      </c>
      <c r="N36">
        <v>27.937000000000001</v>
      </c>
      <c r="O36">
        <v>2E-3</v>
      </c>
    </row>
    <row r="37" spans="1:15" x14ac:dyDescent="0.25">
      <c r="A37">
        <f t="shared" si="0"/>
        <v>16</v>
      </c>
      <c r="B37">
        <f t="shared" si="1"/>
        <v>0.22900000000000001</v>
      </c>
      <c r="C37">
        <f t="shared" si="2"/>
        <v>12.37</v>
      </c>
      <c r="D37">
        <f t="shared" si="6"/>
        <v>0.23800000000000002</v>
      </c>
      <c r="E37">
        <f t="shared" si="3"/>
        <v>12.37</v>
      </c>
      <c r="F37">
        <f t="shared" si="5"/>
        <v>27.915197527266361</v>
      </c>
      <c r="G37">
        <f t="shared" si="4"/>
        <v>2.0764905000000005E-3</v>
      </c>
      <c r="K37">
        <v>12.872</v>
      </c>
      <c r="L37">
        <v>16.5</v>
      </c>
      <c r="M37">
        <v>0.23799999999999999</v>
      </c>
      <c r="N37">
        <v>29.071000000000002</v>
      </c>
      <c r="O37">
        <v>2E-3</v>
      </c>
    </row>
    <row r="38" spans="1:15" x14ac:dyDescent="0.25">
      <c r="A38">
        <f t="shared" si="0"/>
        <v>16.5</v>
      </c>
      <c r="B38">
        <f t="shared" si="1"/>
        <v>0.23799999999999999</v>
      </c>
      <c r="C38">
        <f t="shared" si="2"/>
        <v>12.872</v>
      </c>
      <c r="D38">
        <f t="shared" si="6"/>
        <v>0.247</v>
      </c>
      <c r="E38">
        <f t="shared" si="3"/>
        <v>12.872</v>
      </c>
      <c r="F38">
        <f t="shared" si="5"/>
        <v>29.047007194773855</v>
      </c>
      <c r="G38">
        <f t="shared" si="4"/>
        <v>2.1550132499999998E-3</v>
      </c>
      <c r="K38">
        <v>13.368</v>
      </c>
      <c r="L38">
        <v>17</v>
      </c>
      <c r="M38">
        <v>0.248</v>
      </c>
      <c r="N38">
        <v>30.193000000000001</v>
      </c>
      <c r="O38">
        <v>2E-3</v>
      </c>
    </row>
    <row r="39" spans="1:15" x14ac:dyDescent="0.25">
      <c r="A39">
        <f t="shared" si="0"/>
        <v>17</v>
      </c>
      <c r="B39">
        <f t="shared" si="1"/>
        <v>0.248</v>
      </c>
      <c r="C39">
        <f t="shared" si="2"/>
        <v>13.368</v>
      </c>
      <c r="D39">
        <f t="shared" si="6"/>
        <v>0.25700000000000001</v>
      </c>
      <c r="E39">
        <f t="shared" si="3"/>
        <v>13.368</v>
      </c>
      <c r="F39">
        <f t="shared" si="5"/>
        <v>30.165096886754654</v>
      </c>
      <c r="G39">
        <f t="shared" si="4"/>
        <v>2.2422607499999999E-3</v>
      </c>
      <c r="K39">
        <v>13.867000000000001</v>
      </c>
      <c r="L39">
        <v>17.5</v>
      </c>
      <c r="M39">
        <v>0.25700000000000001</v>
      </c>
      <c r="N39">
        <v>31.318000000000001</v>
      </c>
      <c r="O39">
        <v>2E-3</v>
      </c>
    </row>
    <row r="40" spans="1:15" x14ac:dyDescent="0.25">
      <c r="A40">
        <f t="shared" si="0"/>
        <v>17.5</v>
      </c>
      <c r="B40">
        <f t="shared" si="1"/>
        <v>0.25700000000000001</v>
      </c>
      <c r="C40">
        <f t="shared" si="2"/>
        <v>13.867000000000001</v>
      </c>
      <c r="D40">
        <f t="shared" si="6"/>
        <v>0.26600000000000001</v>
      </c>
      <c r="E40">
        <f t="shared" si="3"/>
        <v>13.867000000000001</v>
      </c>
      <c r="F40">
        <f t="shared" si="5"/>
        <v>31.290010963957673</v>
      </c>
      <c r="G40">
        <f t="shared" si="4"/>
        <v>2.3207835E-3</v>
      </c>
      <c r="K40">
        <v>14.356999999999999</v>
      </c>
      <c r="L40">
        <v>18</v>
      </c>
      <c r="M40">
        <v>0.26600000000000001</v>
      </c>
      <c r="N40">
        <v>32.426000000000002</v>
      </c>
      <c r="O40">
        <v>2E-3</v>
      </c>
    </row>
    <row r="41" spans="1:15" x14ac:dyDescent="0.25">
      <c r="A41">
        <f t="shared" si="0"/>
        <v>18</v>
      </c>
      <c r="B41">
        <f t="shared" si="1"/>
        <v>0.26600000000000001</v>
      </c>
      <c r="C41">
        <f t="shared" si="2"/>
        <v>14.356999999999999</v>
      </c>
      <c r="D41">
        <f t="shared" si="6"/>
        <v>0.27500000000000002</v>
      </c>
      <c r="E41">
        <f t="shared" si="3"/>
        <v>14.356999999999999</v>
      </c>
      <c r="F41">
        <f t="shared" si="5"/>
        <v>32.394559284055589</v>
      </c>
      <c r="G41">
        <f t="shared" si="4"/>
        <v>2.3993062500000002E-3</v>
      </c>
      <c r="K41">
        <v>14.84</v>
      </c>
      <c r="L41">
        <v>18.5</v>
      </c>
      <c r="M41">
        <v>0.27500000000000002</v>
      </c>
      <c r="N41">
        <v>33.515999999999998</v>
      </c>
      <c r="O41">
        <v>2E-3</v>
      </c>
    </row>
    <row r="42" spans="1:15" x14ac:dyDescent="0.25">
      <c r="A42">
        <f t="shared" si="0"/>
        <v>18.5</v>
      </c>
      <c r="B42">
        <f t="shared" si="1"/>
        <v>0.27500000000000002</v>
      </c>
      <c r="C42">
        <f t="shared" si="2"/>
        <v>14.84</v>
      </c>
      <c r="D42">
        <f t="shared" si="6"/>
        <v>0.28400000000000003</v>
      </c>
      <c r="E42">
        <f t="shared" si="3"/>
        <v>14.84</v>
      </c>
      <c r="F42">
        <f t="shared" si="5"/>
        <v>33.483258512764714</v>
      </c>
      <c r="G42">
        <f t="shared" si="4"/>
        <v>2.4778290000000004E-3</v>
      </c>
      <c r="K42">
        <v>15.353</v>
      </c>
      <c r="L42">
        <v>19</v>
      </c>
      <c r="M42">
        <v>0.28399999999999997</v>
      </c>
      <c r="N42">
        <v>34.674999999999997</v>
      </c>
      <c r="O42">
        <v>2E-3</v>
      </c>
    </row>
    <row r="43" spans="1:15" x14ac:dyDescent="0.25">
      <c r="A43">
        <f t="shared" si="0"/>
        <v>19</v>
      </c>
      <c r="B43">
        <f t="shared" si="1"/>
        <v>0.28399999999999997</v>
      </c>
      <c r="C43">
        <f t="shared" si="2"/>
        <v>15.353</v>
      </c>
      <c r="D43">
        <f t="shared" si="6"/>
        <v>0.29299999999999998</v>
      </c>
      <c r="E43">
        <f t="shared" si="3"/>
        <v>15.353</v>
      </c>
      <c r="F43">
        <f t="shared" si="5"/>
        <v>34.6395919971811</v>
      </c>
      <c r="G43">
        <f t="shared" si="4"/>
        <v>2.5563517499999997E-3</v>
      </c>
      <c r="K43">
        <v>15.845000000000001</v>
      </c>
      <c r="L43">
        <v>19.5</v>
      </c>
      <c r="M43">
        <v>0.29299999999999998</v>
      </c>
      <c r="N43">
        <v>35.787999999999997</v>
      </c>
      <c r="O43">
        <v>3.0000000000000001E-3</v>
      </c>
    </row>
    <row r="44" spans="1:15" x14ac:dyDescent="0.25">
      <c r="A44">
        <f t="shared" si="0"/>
        <v>19.5</v>
      </c>
      <c r="B44">
        <f t="shared" si="1"/>
        <v>0.29299999999999998</v>
      </c>
      <c r="C44">
        <f t="shared" si="2"/>
        <v>15.845000000000001</v>
      </c>
      <c r="D44">
        <f t="shared" si="6"/>
        <v>0.30199999999999999</v>
      </c>
      <c r="E44">
        <f t="shared" si="3"/>
        <v>15.845000000000001</v>
      </c>
      <c r="F44">
        <f t="shared" si="5"/>
        <v>35.748492173367275</v>
      </c>
      <c r="G44">
        <f t="shared" si="4"/>
        <v>2.6348744999999995E-3</v>
      </c>
      <c r="K44">
        <v>16.349</v>
      </c>
      <c r="L44">
        <v>20</v>
      </c>
      <c r="M44">
        <v>0.30299999999999999</v>
      </c>
      <c r="N44">
        <v>36.924999999999997</v>
      </c>
      <c r="O44">
        <v>3.0000000000000001E-3</v>
      </c>
    </row>
    <row r="45" spans="1:15" x14ac:dyDescent="0.25">
      <c r="A45">
        <f t="shared" si="0"/>
        <v>20</v>
      </c>
      <c r="B45">
        <f t="shared" si="1"/>
        <v>0.30299999999999999</v>
      </c>
      <c r="C45">
        <f t="shared" si="2"/>
        <v>16.349</v>
      </c>
      <c r="D45">
        <f t="shared" si="6"/>
        <v>0.312</v>
      </c>
      <c r="E45">
        <f t="shared" si="3"/>
        <v>16.349</v>
      </c>
      <c r="F45">
        <f t="shared" si="5"/>
        <v>36.884287270595564</v>
      </c>
      <c r="G45">
        <f t="shared" si="4"/>
        <v>2.7221219999999996E-3</v>
      </c>
      <c r="K45">
        <v>16.844999999999999</v>
      </c>
      <c r="L45">
        <v>20.5</v>
      </c>
      <c r="M45">
        <v>0.312</v>
      </c>
      <c r="N45">
        <v>38.045000000000002</v>
      </c>
      <c r="O45">
        <v>3.0000000000000001E-3</v>
      </c>
    </row>
    <row r="46" spans="1:15" x14ac:dyDescent="0.25">
      <c r="A46">
        <f t="shared" si="0"/>
        <v>20.5</v>
      </c>
      <c r="B46">
        <f t="shared" si="1"/>
        <v>0.312</v>
      </c>
      <c r="C46">
        <f t="shared" si="2"/>
        <v>16.844999999999999</v>
      </c>
      <c r="D46">
        <f t="shared" si="6"/>
        <v>0.32100000000000001</v>
      </c>
      <c r="E46">
        <f t="shared" si="3"/>
        <v>16.844999999999999</v>
      </c>
      <c r="F46">
        <f t="shared" si="5"/>
        <v>38.00211265573143</v>
      </c>
      <c r="G46">
        <f t="shared" si="4"/>
        <v>2.8006447500000002E-3</v>
      </c>
      <c r="K46">
        <v>17.353000000000002</v>
      </c>
      <c r="L46">
        <v>21</v>
      </c>
      <c r="M46">
        <v>0.32100000000000001</v>
      </c>
      <c r="N46">
        <v>39.192</v>
      </c>
      <c r="O46">
        <v>3.0000000000000001E-3</v>
      </c>
    </row>
    <row r="47" spans="1:15" x14ac:dyDescent="0.25">
      <c r="A47">
        <f t="shared" si="0"/>
        <v>21</v>
      </c>
      <c r="B47">
        <f t="shared" si="1"/>
        <v>0.32100000000000001</v>
      </c>
      <c r="C47">
        <f t="shared" si="2"/>
        <v>17.353000000000002</v>
      </c>
      <c r="D47">
        <f t="shared" si="6"/>
        <v>0.33</v>
      </c>
      <c r="E47">
        <f t="shared" si="3"/>
        <v>17.353000000000002</v>
      </c>
      <c r="F47">
        <f t="shared" si="5"/>
        <v>39.146963426040692</v>
      </c>
      <c r="G47">
        <f t="shared" si="4"/>
        <v>2.8791674999999999E-3</v>
      </c>
      <c r="K47">
        <v>17.834</v>
      </c>
      <c r="L47">
        <v>21.5</v>
      </c>
      <c r="M47">
        <v>0.33</v>
      </c>
      <c r="N47">
        <v>40.28</v>
      </c>
      <c r="O47">
        <v>3.0000000000000001E-3</v>
      </c>
    </row>
    <row r="48" spans="1:15" x14ac:dyDescent="0.25">
      <c r="A48">
        <f t="shared" si="0"/>
        <v>21.5</v>
      </c>
      <c r="B48">
        <f t="shared" si="1"/>
        <v>0.33</v>
      </c>
      <c r="C48">
        <f t="shared" si="2"/>
        <v>17.834</v>
      </c>
      <c r="D48">
        <f t="shared" si="6"/>
        <v>0.33900000000000002</v>
      </c>
      <c r="E48">
        <f t="shared" si="3"/>
        <v>17.834</v>
      </c>
      <c r="F48">
        <f t="shared" si="5"/>
        <v>40.230860982359175</v>
      </c>
      <c r="G48">
        <f t="shared" si="4"/>
        <v>2.9576902500000001E-3</v>
      </c>
      <c r="K48">
        <v>18.332999999999998</v>
      </c>
      <c r="L48">
        <v>22</v>
      </c>
      <c r="M48">
        <v>0.33900000000000002</v>
      </c>
      <c r="N48">
        <v>41.406999999999996</v>
      </c>
      <c r="O48">
        <v>3.0000000000000001E-3</v>
      </c>
    </row>
    <row r="49" spans="1:15" x14ac:dyDescent="0.25">
      <c r="A49">
        <f t="shared" si="0"/>
        <v>22</v>
      </c>
      <c r="B49">
        <f t="shared" si="1"/>
        <v>0.33900000000000002</v>
      </c>
      <c r="C49">
        <f t="shared" si="2"/>
        <v>18.332999999999998</v>
      </c>
      <c r="D49">
        <f t="shared" si="6"/>
        <v>0.34800000000000003</v>
      </c>
      <c r="E49">
        <f t="shared" si="3"/>
        <v>18.332999999999998</v>
      </c>
      <c r="F49">
        <f t="shared" si="5"/>
        <v>41.355323119338166</v>
      </c>
      <c r="G49">
        <f t="shared" si="4"/>
        <v>3.0362130000000003E-3</v>
      </c>
      <c r="K49">
        <v>18.853000000000002</v>
      </c>
      <c r="L49">
        <v>22.5</v>
      </c>
      <c r="M49">
        <v>0.34799999999999998</v>
      </c>
      <c r="N49">
        <v>42.582000000000001</v>
      </c>
      <c r="O49">
        <v>3.0000000000000001E-3</v>
      </c>
    </row>
    <row r="50" spans="1:15" x14ac:dyDescent="0.25">
      <c r="A50">
        <f t="shared" si="0"/>
        <v>22.5</v>
      </c>
      <c r="B50">
        <f t="shared" si="1"/>
        <v>0.34799999999999998</v>
      </c>
      <c r="C50">
        <f t="shared" si="2"/>
        <v>18.853000000000002</v>
      </c>
      <c r="D50">
        <f t="shared" si="6"/>
        <v>0.35699999999999998</v>
      </c>
      <c r="E50">
        <f t="shared" si="3"/>
        <v>18.853000000000002</v>
      </c>
      <c r="F50">
        <f t="shared" si="5"/>
        <v>42.527115497957602</v>
      </c>
      <c r="G50">
        <f t="shared" si="4"/>
        <v>3.11473575E-3</v>
      </c>
      <c r="K50">
        <v>19.359000000000002</v>
      </c>
      <c r="L50">
        <v>23</v>
      </c>
      <c r="M50">
        <v>0.35799999999999998</v>
      </c>
      <c r="N50">
        <v>43.723999999999997</v>
      </c>
      <c r="O50">
        <v>3.0000000000000001E-3</v>
      </c>
    </row>
    <row r="51" spans="1:15" x14ac:dyDescent="0.25">
      <c r="A51">
        <f t="shared" si="0"/>
        <v>23</v>
      </c>
      <c r="B51">
        <f t="shared" si="1"/>
        <v>0.35799999999999998</v>
      </c>
      <c r="C51">
        <f t="shared" si="2"/>
        <v>19.359000000000002</v>
      </c>
      <c r="D51">
        <f t="shared" si="6"/>
        <v>0.36699999999999999</v>
      </c>
      <c r="E51">
        <f t="shared" si="3"/>
        <v>19.359000000000002</v>
      </c>
      <c r="F51">
        <f t="shared" si="5"/>
        <v>43.667153977476211</v>
      </c>
      <c r="G51">
        <f t="shared" si="4"/>
        <v>3.2019832500000001E-3</v>
      </c>
      <c r="K51">
        <v>19.856000000000002</v>
      </c>
      <c r="L51">
        <v>23.5</v>
      </c>
      <c r="M51">
        <v>0.36699999999999999</v>
      </c>
      <c r="N51">
        <v>44.844999999999999</v>
      </c>
      <c r="O51">
        <v>3.0000000000000001E-3</v>
      </c>
    </row>
    <row r="52" spans="1:15" x14ac:dyDescent="0.25">
      <c r="A52">
        <f t="shared" si="0"/>
        <v>23.5</v>
      </c>
      <c r="B52">
        <f t="shared" si="1"/>
        <v>0.36699999999999999</v>
      </c>
      <c r="C52">
        <f t="shared" si="2"/>
        <v>19.856000000000002</v>
      </c>
      <c r="D52">
        <f t="shared" si="6"/>
        <v>0.376</v>
      </c>
      <c r="E52">
        <f t="shared" si="3"/>
        <v>19.856000000000002</v>
      </c>
      <c r="F52">
        <f t="shared" si="5"/>
        <v>44.786989216341603</v>
      </c>
      <c r="G52">
        <f t="shared" si="4"/>
        <v>3.2805060000000003E-3</v>
      </c>
      <c r="K52">
        <v>20.367000000000001</v>
      </c>
      <c r="L52">
        <v>24</v>
      </c>
      <c r="M52">
        <v>0.376</v>
      </c>
      <c r="N52">
        <v>45.999000000000002</v>
      </c>
      <c r="O52">
        <v>3.0000000000000001E-3</v>
      </c>
    </row>
    <row r="53" spans="1:15" x14ac:dyDescent="0.25">
      <c r="A53">
        <f t="shared" si="0"/>
        <v>24</v>
      </c>
      <c r="B53">
        <f t="shared" si="1"/>
        <v>0.376</v>
      </c>
      <c r="C53">
        <f t="shared" si="2"/>
        <v>20.367000000000001</v>
      </c>
      <c r="D53">
        <f t="shared" si="6"/>
        <v>0.38500000000000001</v>
      </c>
      <c r="E53">
        <f t="shared" si="3"/>
        <v>20.367000000000001</v>
      </c>
      <c r="F53">
        <f t="shared" si="5"/>
        <v>45.938368555688541</v>
      </c>
      <c r="G53">
        <f t="shared" si="4"/>
        <v>3.3590287500000001E-3</v>
      </c>
      <c r="K53">
        <v>20.841000000000001</v>
      </c>
      <c r="L53">
        <v>24.5</v>
      </c>
      <c r="M53">
        <v>0.38500000000000001</v>
      </c>
      <c r="N53">
        <v>47.07</v>
      </c>
      <c r="O53">
        <v>3.0000000000000001E-3</v>
      </c>
    </row>
    <row r="54" spans="1:15" x14ac:dyDescent="0.25">
      <c r="A54">
        <f t="shared" si="0"/>
        <v>24.5</v>
      </c>
      <c r="B54">
        <f t="shared" si="1"/>
        <v>0.38500000000000001</v>
      </c>
      <c r="C54">
        <f t="shared" si="2"/>
        <v>20.841000000000001</v>
      </c>
      <c r="D54">
        <f t="shared" si="6"/>
        <v>0.39400000000000002</v>
      </c>
      <c r="E54">
        <f t="shared" si="3"/>
        <v>20.841000000000001</v>
      </c>
      <c r="F54">
        <f t="shared" si="5"/>
        <v>47.006262569259604</v>
      </c>
      <c r="G54">
        <f t="shared" si="4"/>
        <v>3.4375515000000002E-3</v>
      </c>
      <c r="K54">
        <v>21.350999999999999</v>
      </c>
      <c r="L54">
        <v>25</v>
      </c>
      <c r="M54">
        <v>0.39400000000000002</v>
      </c>
      <c r="N54">
        <v>48.222000000000001</v>
      </c>
      <c r="O54">
        <v>3.0000000000000001E-3</v>
      </c>
    </row>
    <row r="55" spans="1:15" s="3" customFormat="1" x14ac:dyDescent="0.25">
      <c r="A55">
        <f t="shared" si="0"/>
        <v>25</v>
      </c>
      <c r="B55">
        <f t="shared" si="1"/>
        <v>0.39400000000000002</v>
      </c>
      <c r="C55">
        <f t="shared" si="2"/>
        <v>21.350999999999999</v>
      </c>
      <c r="D55">
        <f t="shared" si="6"/>
        <v>0.40300000000000002</v>
      </c>
      <c r="E55" s="3">
        <f t="shared" si="3"/>
        <v>21.350999999999999</v>
      </c>
      <c r="F55" s="3">
        <f t="shared" si="5"/>
        <v>48.155324899226329</v>
      </c>
      <c r="G55" s="3">
        <f t="shared" si="4"/>
        <v>3.5160742500000004E-3</v>
      </c>
      <c r="K55" s="3">
        <v>21.861000000000001</v>
      </c>
      <c r="L55" s="3">
        <v>25.5</v>
      </c>
      <c r="M55" s="3">
        <v>0.40300000000000002</v>
      </c>
      <c r="N55" s="3">
        <v>49.375</v>
      </c>
      <c r="O55" s="3">
        <v>4.0000000000000001E-3</v>
      </c>
    </row>
    <row r="56" spans="1:15" x14ac:dyDescent="0.25">
      <c r="A56">
        <f t="shared" si="0"/>
        <v>25.5</v>
      </c>
      <c r="B56">
        <f t="shared" si="1"/>
        <v>0.40300000000000002</v>
      </c>
      <c r="C56">
        <f t="shared" si="2"/>
        <v>21.861000000000001</v>
      </c>
      <c r="D56">
        <f t="shared" si="6"/>
        <v>0.41200000000000003</v>
      </c>
      <c r="E56">
        <f t="shared" si="3"/>
        <v>21.861000000000001</v>
      </c>
      <c r="F56">
        <f t="shared" si="5"/>
        <v>49.304358584944772</v>
      </c>
      <c r="G56">
        <f t="shared" si="4"/>
        <v>3.5945970000000006E-3</v>
      </c>
      <c r="K56">
        <v>22.367999999999999</v>
      </c>
      <c r="L56">
        <v>26</v>
      </c>
      <c r="M56">
        <v>0.41299999999999998</v>
      </c>
      <c r="N56">
        <v>50.518999999999998</v>
      </c>
      <c r="O56">
        <v>4.0000000000000001E-3</v>
      </c>
    </row>
    <row r="57" spans="1:15" x14ac:dyDescent="0.25">
      <c r="A57">
        <f t="shared" si="0"/>
        <v>26</v>
      </c>
      <c r="B57">
        <f t="shared" si="1"/>
        <v>0.41299999999999998</v>
      </c>
      <c r="C57">
        <f t="shared" si="2"/>
        <v>22.367999999999999</v>
      </c>
      <c r="D57">
        <f t="shared" si="6"/>
        <v>0.42199999999999999</v>
      </c>
      <c r="E57">
        <f t="shared" si="3"/>
        <v>22.367999999999999</v>
      </c>
      <c r="F57">
        <f t="shared" si="5"/>
        <v>50.446465632042823</v>
      </c>
      <c r="G57">
        <f t="shared" si="4"/>
        <v>3.6818444999999998E-3</v>
      </c>
      <c r="K57">
        <v>22.859000000000002</v>
      </c>
      <c r="L57">
        <v>26.5</v>
      </c>
      <c r="M57">
        <v>0.42199999999999999</v>
      </c>
      <c r="N57">
        <v>51.628</v>
      </c>
      <c r="O57">
        <v>4.0000000000000001E-3</v>
      </c>
    </row>
    <row r="58" spans="1:15" x14ac:dyDescent="0.25">
      <c r="A58">
        <f t="shared" si="0"/>
        <v>26.5</v>
      </c>
      <c r="B58">
        <f t="shared" si="1"/>
        <v>0.42199999999999999</v>
      </c>
      <c r="C58">
        <f t="shared" si="2"/>
        <v>22.859000000000002</v>
      </c>
      <c r="D58">
        <f t="shared" si="6"/>
        <v>0.43099999999999999</v>
      </c>
      <c r="E58">
        <f t="shared" si="3"/>
        <v>22.859000000000002</v>
      </c>
      <c r="F58">
        <f t="shared" si="5"/>
        <v>51.552599302223378</v>
      </c>
      <c r="G58">
        <f t="shared" si="4"/>
        <v>3.7603672499999996E-3</v>
      </c>
      <c r="K58">
        <v>23.367999999999999</v>
      </c>
      <c r="L58">
        <v>27</v>
      </c>
      <c r="M58">
        <v>0.43099999999999999</v>
      </c>
      <c r="N58">
        <v>52.777000000000001</v>
      </c>
      <c r="O58">
        <v>4.0000000000000001E-3</v>
      </c>
    </row>
    <row r="59" spans="1:15" x14ac:dyDescent="0.25">
      <c r="A59">
        <f t="shared" si="0"/>
        <v>27</v>
      </c>
      <c r="B59">
        <f t="shared" si="1"/>
        <v>0.43099999999999999</v>
      </c>
      <c r="C59">
        <f t="shared" si="2"/>
        <v>23.367999999999999</v>
      </c>
      <c r="D59">
        <f t="shared" si="6"/>
        <v>0.44</v>
      </c>
      <c r="E59">
        <f t="shared" si="3"/>
        <v>23.367999999999999</v>
      </c>
      <c r="F59">
        <f t="shared" si="5"/>
        <v>52.699306190367111</v>
      </c>
      <c r="G59">
        <f t="shared" si="4"/>
        <v>3.8388900000000002E-3</v>
      </c>
      <c r="K59">
        <v>23.876999999999999</v>
      </c>
      <c r="L59">
        <v>27.5</v>
      </c>
      <c r="M59">
        <v>0.44</v>
      </c>
      <c r="N59">
        <v>53.927</v>
      </c>
      <c r="O59">
        <v>4.0000000000000001E-3</v>
      </c>
    </row>
    <row r="60" spans="1:15" x14ac:dyDescent="0.25">
      <c r="A60">
        <f t="shared" si="0"/>
        <v>27.5</v>
      </c>
      <c r="B60">
        <f t="shared" si="1"/>
        <v>0.44</v>
      </c>
      <c r="C60">
        <f t="shared" si="2"/>
        <v>23.876999999999999</v>
      </c>
      <c r="D60">
        <f t="shared" si="6"/>
        <v>0.44900000000000001</v>
      </c>
      <c r="E60">
        <f t="shared" si="3"/>
        <v>23.876999999999999</v>
      </c>
      <c r="F60">
        <f t="shared" si="5"/>
        <v>53.845993060564538</v>
      </c>
      <c r="G60">
        <f t="shared" si="4"/>
        <v>3.9174127499999999E-3</v>
      </c>
      <c r="K60">
        <v>24.366</v>
      </c>
      <c r="L60">
        <v>28</v>
      </c>
      <c r="M60">
        <v>0.44900000000000001</v>
      </c>
      <c r="N60">
        <v>55.031999999999996</v>
      </c>
      <c r="O60">
        <v>4.0000000000000001E-3</v>
      </c>
    </row>
    <row r="61" spans="1:15" x14ac:dyDescent="0.25">
      <c r="A61">
        <f t="shared" si="0"/>
        <v>28</v>
      </c>
      <c r="B61">
        <f t="shared" si="1"/>
        <v>0.44900000000000001</v>
      </c>
      <c r="C61">
        <f t="shared" si="2"/>
        <v>24.366</v>
      </c>
      <c r="D61">
        <f t="shared" si="6"/>
        <v>0.45800000000000002</v>
      </c>
      <c r="E61">
        <f t="shared" si="3"/>
        <v>24.366</v>
      </c>
      <c r="F61">
        <f t="shared" si="5"/>
        <v>54.94756017812599</v>
      </c>
      <c r="G61">
        <f t="shared" si="4"/>
        <v>3.9959355000000005E-3</v>
      </c>
      <c r="K61">
        <v>24.867999999999999</v>
      </c>
      <c r="L61">
        <v>28.5</v>
      </c>
      <c r="M61">
        <v>0.45800000000000002</v>
      </c>
      <c r="N61">
        <v>56.165999999999997</v>
      </c>
      <c r="O61">
        <v>4.0000000000000001E-3</v>
      </c>
    </row>
    <row r="62" spans="1:15" x14ac:dyDescent="0.25">
      <c r="A62">
        <f t="shared" si="0"/>
        <v>28.5</v>
      </c>
      <c r="B62">
        <f t="shared" si="1"/>
        <v>0.45800000000000002</v>
      </c>
      <c r="C62">
        <f t="shared" si="2"/>
        <v>24.867999999999999</v>
      </c>
      <c r="D62">
        <f t="shared" si="6"/>
        <v>0.46700000000000003</v>
      </c>
      <c r="E62">
        <f t="shared" si="3"/>
        <v>24.867999999999999</v>
      </c>
      <c r="F62">
        <f t="shared" si="5"/>
        <v>56.078428948317608</v>
      </c>
      <c r="G62">
        <f t="shared" si="4"/>
        <v>4.0744582499999994E-3</v>
      </c>
      <c r="K62">
        <v>25.370999999999999</v>
      </c>
      <c r="L62">
        <v>29</v>
      </c>
      <c r="M62">
        <v>0.46800000000000003</v>
      </c>
      <c r="N62">
        <v>57.301000000000002</v>
      </c>
      <c r="O62">
        <v>4.0000000000000001E-3</v>
      </c>
    </row>
    <row r="63" spans="1:15" x14ac:dyDescent="0.25">
      <c r="A63">
        <f t="shared" si="0"/>
        <v>29</v>
      </c>
      <c r="B63">
        <f t="shared" si="1"/>
        <v>0.46800000000000003</v>
      </c>
      <c r="C63">
        <f t="shared" si="2"/>
        <v>25.370999999999999</v>
      </c>
      <c r="D63">
        <f t="shared" si="6"/>
        <v>0.47700000000000004</v>
      </c>
      <c r="E63">
        <f t="shared" si="3"/>
        <v>25.370999999999999</v>
      </c>
      <c r="F63">
        <f t="shared" si="5"/>
        <v>57.211411049412611</v>
      </c>
      <c r="G63">
        <f t="shared" si="4"/>
        <v>4.1617057499999995E-3</v>
      </c>
      <c r="K63">
        <v>25.861000000000001</v>
      </c>
      <c r="L63">
        <v>29.5</v>
      </c>
      <c r="M63">
        <v>0.47699999999999998</v>
      </c>
      <c r="N63">
        <v>58.408999999999999</v>
      </c>
      <c r="O63">
        <v>4.0000000000000001E-3</v>
      </c>
    </row>
    <row r="64" spans="1:15" x14ac:dyDescent="0.25">
      <c r="A64">
        <f t="shared" si="0"/>
        <v>29.5</v>
      </c>
      <c r="B64">
        <f t="shared" si="1"/>
        <v>0.47699999999999998</v>
      </c>
      <c r="C64">
        <f t="shared" si="2"/>
        <v>25.861000000000001</v>
      </c>
      <c r="D64">
        <f t="shared" si="6"/>
        <v>0.48599999999999999</v>
      </c>
      <c r="E64">
        <f t="shared" si="3"/>
        <v>25.861000000000001</v>
      </c>
      <c r="F64">
        <f t="shared" si="5"/>
        <v>58.315197656289932</v>
      </c>
      <c r="G64">
        <f t="shared" si="4"/>
        <v>4.2402285000000001E-3</v>
      </c>
      <c r="K64">
        <v>26.381</v>
      </c>
      <c r="L64">
        <v>30</v>
      </c>
      <c r="M64">
        <v>0.48599999999999999</v>
      </c>
      <c r="N64">
        <v>59.584000000000003</v>
      </c>
      <c r="O64">
        <v>4.0000000000000001E-3</v>
      </c>
    </row>
    <row r="65" spans="1:15" x14ac:dyDescent="0.25">
      <c r="A65">
        <f t="shared" si="0"/>
        <v>30</v>
      </c>
      <c r="B65">
        <f t="shared" si="1"/>
        <v>0.48599999999999999</v>
      </c>
      <c r="C65">
        <f t="shared" si="2"/>
        <v>26.381</v>
      </c>
      <c r="D65">
        <f t="shared" si="6"/>
        <v>0.495</v>
      </c>
      <c r="E65">
        <f t="shared" si="3"/>
        <v>26.381</v>
      </c>
      <c r="F65">
        <f t="shared" si="5"/>
        <v>59.486623607725178</v>
      </c>
      <c r="G65">
        <f t="shared" si="4"/>
        <v>4.3187512499999999E-3</v>
      </c>
      <c r="K65">
        <v>26.847999999999999</v>
      </c>
      <c r="L65">
        <v>30.5</v>
      </c>
      <c r="M65">
        <v>0.495</v>
      </c>
      <c r="N65">
        <v>60.637999999999998</v>
      </c>
      <c r="O65">
        <v>4.0000000000000001E-3</v>
      </c>
    </row>
    <row r="66" spans="1:15" x14ac:dyDescent="0.25">
      <c r="A66">
        <f t="shared" si="0"/>
        <v>30.5</v>
      </c>
      <c r="B66">
        <f t="shared" si="1"/>
        <v>0.495</v>
      </c>
      <c r="C66">
        <f t="shared" si="2"/>
        <v>26.847999999999999</v>
      </c>
      <c r="D66">
        <f t="shared" si="6"/>
        <v>0.504</v>
      </c>
      <c r="E66">
        <f t="shared" si="3"/>
        <v>26.847999999999999</v>
      </c>
      <c r="F66">
        <f t="shared" si="5"/>
        <v>60.538533590959737</v>
      </c>
      <c r="G66">
        <f t="shared" si="4"/>
        <v>4.3972739999999996E-3</v>
      </c>
      <c r="K66">
        <v>27.343</v>
      </c>
      <c r="L66">
        <v>31</v>
      </c>
      <c r="M66">
        <v>0.504</v>
      </c>
      <c r="N66">
        <v>61.756</v>
      </c>
      <c r="O66">
        <v>4.0000000000000001E-3</v>
      </c>
    </row>
    <row r="67" spans="1:15" x14ac:dyDescent="0.25">
      <c r="A67">
        <f t="shared" si="0"/>
        <v>31</v>
      </c>
      <c r="B67">
        <f t="shared" si="1"/>
        <v>0.504</v>
      </c>
      <c r="C67">
        <f t="shared" si="2"/>
        <v>27.343</v>
      </c>
      <c r="D67">
        <f t="shared" si="6"/>
        <v>0.51300000000000001</v>
      </c>
      <c r="E67">
        <f t="shared" si="3"/>
        <v>27.343</v>
      </c>
      <c r="F67">
        <f t="shared" si="5"/>
        <v>61.65357674145023</v>
      </c>
      <c r="G67">
        <f t="shared" si="4"/>
        <v>4.4757967500000002E-3</v>
      </c>
      <c r="K67">
        <v>27.835000000000001</v>
      </c>
      <c r="L67">
        <v>31.5</v>
      </c>
      <c r="M67">
        <v>0.51300000000000001</v>
      </c>
      <c r="N67">
        <v>62.866999999999997</v>
      </c>
      <c r="O67">
        <v>4.0000000000000001E-3</v>
      </c>
    </row>
    <row r="68" spans="1:15" x14ac:dyDescent="0.25">
      <c r="A68">
        <f t="shared" si="0"/>
        <v>31.5</v>
      </c>
      <c r="B68">
        <f t="shared" si="1"/>
        <v>0.51300000000000001</v>
      </c>
      <c r="C68">
        <f t="shared" si="2"/>
        <v>27.835000000000001</v>
      </c>
      <c r="D68">
        <f t="shared" si="6"/>
        <v>0.52200000000000002</v>
      </c>
      <c r="E68">
        <f t="shared" si="3"/>
        <v>27.835000000000001</v>
      </c>
      <c r="F68">
        <f t="shared" si="5"/>
        <v>62.761853438549984</v>
      </c>
      <c r="G68">
        <f t="shared" si="4"/>
        <v>4.5543195E-3</v>
      </c>
      <c r="K68">
        <v>28.36</v>
      </c>
      <c r="L68">
        <v>32</v>
      </c>
      <c r="M68">
        <v>0.52300000000000002</v>
      </c>
      <c r="N68">
        <v>64.052000000000007</v>
      </c>
      <c r="O68">
        <v>5.0000000000000001E-3</v>
      </c>
    </row>
    <row r="69" spans="1:15" x14ac:dyDescent="0.25">
      <c r="A69">
        <f t="shared" si="0"/>
        <v>32</v>
      </c>
      <c r="B69">
        <f t="shared" si="1"/>
        <v>0.52300000000000002</v>
      </c>
      <c r="C69">
        <f t="shared" si="2"/>
        <v>28.36</v>
      </c>
      <c r="D69">
        <f t="shared" si="6"/>
        <v>0.53200000000000003</v>
      </c>
      <c r="E69">
        <f t="shared" si="3"/>
        <v>28.36</v>
      </c>
      <c r="F69">
        <f t="shared" si="5"/>
        <v>63.944419569798711</v>
      </c>
      <c r="G69">
        <f t="shared" si="4"/>
        <v>4.6415670000000001E-3</v>
      </c>
      <c r="K69">
        <v>28.837</v>
      </c>
      <c r="L69">
        <v>32.5</v>
      </c>
      <c r="M69">
        <v>0.53200000000000003</v>
      </c>
      <c r="N69">
        <v>65.13</v>
      </c>
      <c r="O69">
        <v>5.0000000000000001E-3</v>
      </c>
    </row>
    <row r="70" spans="1:15" x14ac:dyDescent="0.25">
      <c r="A70">
        <f t="shared" si="0"/>
        <v>32.5</v>
      </c>
      <c r="B70">
        <f t="shared" si="1"/>
        <v>0.53200000000000003</v>
      </c>
      <c r="C70">
        <f t="shared" si="2"/>
        <v>28.837</v>
      </c>
      <c r="D70">
        <f t="shared" si="6"/>
        <v>0.54100000000000004</v>
      </c>
      <c r="E70">
        <f t="shared" si="3"/>
        <v>28.837</v>
      </c>
      <c r="F70">
        <f t="shared" si="5"/>
        <v>65.018879217430694</v>
      </c>
      <c r="G70">
        <f t="shared" si="4"/>
        <v>4.7200897500000007E-3</v>
      </c>
      <c r="K70">
        <v>29.326000000000001</v>
      </c>
      <c r="L70">
        <v>33</v>
      </c>
      <c r="M70">
        <v>0.54100000000000004</v>
      </c>
      <c r="N70">
        <v>66.234999999999999</v>
      </c>
      <c r="O70">
        <v>5.0000000000000001E-3</v>
      </c>
    </row>
    <row r="71" spans="1:15" x14ac:dyDescent="0.25">
      <c r="A71">
        <f t="shared" si="0"/>
        <v>33</v>
      </c>
      <c r="B71">
        <f t="shared" si="1"/>
        <v>0.54100000000000004</v>
      </c>
      <c r="C71">
        <f t="shared" si="2"/>
        <v>29.326000000000001</v>
      </c>
      <c r="D71">
        <f t="shared" si="6"/>
        <v>0.55000000000000004</v>
      </c>
      <c r="E71">
        <f t="shared" si="3"/>
        <v>29.326000000000001</v>
      </c>
      <c r="F71">
        <f t="shared" si="5"/>
        <v>66.120400341631381</v>
      </c>
      <c r="G71">
        <f t="shared" si="4"/>
        <v>4.7986125000000004E-3</v>
      </c>
      <c r="K71">
        <v>29.8</v>
      </c>
      <c r="L71">
        <v>33.5</v>
      </c>
      <c r="M71">
        <v>0.55000000000000004</v>
      </c>
      <c r="N71">
        <v>67.304000000000002</v>
      </c>
      <c r="O71">
        <v>5.0000000000000001E-3</v>
      </c>
    </row>
    <row r="72" spans="1:15" x14ac:dyDescent="0.25">
      <c r="A72">
        <f t="shared" ref="A72:A135" si="7">L71</f>
        <v>33.5</v>
      </c>
      <c r="B72">
        <f t="shared" ref="B72:B135" si="8">M71</f>
        <v>0.55000000000000004</v>
      </c>
      <c r="C72">
        <f t="shared" ref="C72:C135" si="9">K71</f>
        <v>29.8</v>
      </c>
      <c r="D72">
        <f t="shared" si="6"/>
        <v>0.55900000000000005</v>
      </c>
      <c r="E72">
        <f t="shared" ref="E72:E135" si="10">ABS(C72)</f>
        <v>29.8</v>
      </c>
      <c r="F72">
        <f t="shared" si="5"/>
        <v>67.188108561082004</v>
      </c>
      <c r="G72">
        <f t="shared" ref="G72:G135" si="11">6*D72*$C$3/$E$3^2</f>
        <v>4.8771352500000002E-3</v>
      </c>
      <c r="K72">
        <v>30.298999999999999</v>
      </c>
      <c r="L72">
        <v>34</v>
      </c>
      <c r="M72">
        <v>0.55900000000000005</v>
      </c>
      <c r="N72">
        <v>68.432000000000002</v>
      </c>
      <c r="O72">
        <v>5.0000000000000001E-3</v>
      </c>
    </row>
    <row r="73" spans="1:15" x14ac:dyDescent="0.25">
      <c r="A73">
        <f t="shared" si="7"/>
        <v>34</v>
      </c>
      <c r="B73">
        <f t="shared" si="8"/>
        <v>0.55900000000000005</v>
      </c>
      <c r="C73">
        <f t="shared" si="9"/>
        <v>30.298999999999999</v>
      </c>
      <c r="D73">
        <f t="shared" si="6"/>
        <v>0.56800000000000006</v>
      </c>
      <c r="E73">
        <f t="shared" si="10"/>
        <v>30.298999999999999</v>
      </c>
      <c r="F73">
        <f t="shared" ref="F73:F136" si="12">(3*E73*$E$3/(2*$B$3*$C$3^2))*(1+6*(D73/$E$3)^2-4*($C$3/$E$3)*(D73/$E$3))</f>
        <v>68.31219143160547</v>
      </c>
      <c r="G73">
        <f t="shared" si="11"/>
        <v>4.9556580000000008E-3</v>
      </c>
      <c r="K73">
        <v>30.789000000000001</v>
      </c>
      <c r="L73">
        <v>34.5</v>
      </c>
      <c r="M73">
        <v>0.56799999999999995</v>
      </c>
      <c r="N73">
        <v>69.537999999999997</v>
      </c>
      <c r="O73">
        <v>5.0000000000000001E-3</v>
      </c>
    </row>
    <row r="74" spans="1:15" x14ac:dyDescent="0.25">
      <c r="A74">
        <f t="shared" si="7"/>
        <v>34.5</v>
      </c>
      <c r="B74">
        <f t="shared" si="8"/>
        <v>0.56799999999999995</v>
      </c>
      <c r="C74">
        <f t="shared" si="9"/>
        <v>30.789000000000001</v>
      </c>
      <c r="D74">
        <f t="shared" si="6"/>
        <v>0.57699999999999996</v>
      </c>
      <c r="E74">
        <f t="shared" si="10"/>
        <v>30.789000000000001</v>
      </c>
      <c r="F74">
        <f t="shared" si="12"/>
        <v>69.415993161355829</v>
      </c>
      <c r="G74">
        <f t="shared" si="11"/>
        <v>5.0341807499999988E-3</v>
      </c>
      <c r="K74">
        <v>31.285</v>
      </c>
      <c r="L74">
        <v>35</v>
      </c>
      <c r="M74">
        <v>0.57799999999999996</v>
      </c>
      <c r="N74">
        <v>70.659000000000006</v>
      </c>
      <c r="O74">
        <v>5.0000000000000001E-3</v>
      </c>
    </row>
    <row r="75" spans="1:15" x14ac:dyDescent="0.25">
      <c r="A75">
        <f t="shared" si="7"/>
        <v>35</v>
      </c>
      <c r="B75">
        <f t="shared" si="8"/>
        <v>0.57799999999999996</v>
      </c>
      <c r="C75">
        <f t="shared" si="9"/>
        <v>31.285</v>
      </c>
      <c r="D75">
        <f t="shared" si="6"/>
        <v>0.58699999999999997</v>
      </c>
      <c r="E75">
        <f t="shared" si="10"/>
        <v>31.285</v>
      </c>
      <c r="F75">
        <f t="shared" si="12"/>
        <v>70.533234517204832</v>
      </c>
      <c r="G75">
        <f t="shared" si="11"/>
        <v>5.1214282499999998E-3</v>
      </c>
      <c r="K75">
        <v>31.768000000000001</v>
      </c>
      <c r="L75">
        <v>35.5</v>
      </c>
      <c r="M75">
        <v>0.58699999999999997</v>
      </c>
      <c r="N75">
        <v>71.748999999999995</v>
      </c>
      <c r="O75">
        <v>5.0000000000000001E-3</v>
      </c>
    </row>
    <row r="76" spans="1:15" x14ac:dyDescent="0.25">
      <c r="A76">
        <f t="shared" si="7"/>
        <v>35.5</v>
      </c>
      <c r="B76">
        <f t="shared" si="8"/>
        <v>0.58699999999999997</v>
      </c>
      <c r="C76">
        <f t="shared" si="9"/>
        <v>31.768000000000001</v>
      </c>
      <c r="D76">
        <f t="shared" si="6"/>
        <v>0.59599999999999997</v>
      </c>
      <c r="E76">
        <f t="shared" si="10"/>
        <v>31.768000000000001</v>
      </c>
      <c r="F76">
        <f t="shared" si="12"/>
        <v>71.621284974103304</v>
      </c>
      <c r="G76">
        <f t="shared" si="11"/>
        <v>5.1999509999999995E-3</v>
      </c>
      <c r="K76">
        <v>32.241999999999997</v>
      </c>
      <c r="L76">
        <v>36</v>
      </c>
      <c r="M76">
        <v>0.59599999999999997</v>
      </c>
      <c r="N76">
        <v>72.820999999999998</v>
      </c>
      <c r="O76">
        <v>5.0000000000000001E-3</v>
      </c>
    </row>
    <row r="77" spans="1:15" x14ac:dyDescent="0.25">
      <c r="A77">
        <f t="shared" si="7"/>
        <v>36</v>
      </c>
      <c r="B77">
        <f t="shared" si="8"/>
        <v>0.59599999999999997</v>
      </c>
      <c r="C77">
        <f t="shared" si="9"/>
        <v>32.241999999999997</v>
      </c>
      <c r="D77">
        <f t="shared" ref="D77:D140" si="13">B77-$B$11</f>
        <v>0.60499999999999998</v>
      </c>
      <c r="E77">
        <f t="shared" si="10"/>
        <v>32.241999999999997</v>
      </c>
      <c r="F77">
        <f t="shared" si="12"/>
        <v>72.68906223223064</v>
      </c>
      <c r="G77">
        <f t="shared" si="11"/>
        <v>5.2784737500000001E-3</v>
      </c>
      <c r="K77">
        <v>32.731999999999999</v>
      </c>
      <c r="L77">
        <v>36.5</v>
      </c>
      <c r="M77">
        <v>0.60499999999999998</v>
      </c>
      <c r="N77">
        <v>73.926000000000002</v>
      </c>
      <c r="O77">
        <v>5.0000000000000001E-3</v>
      </c>
    </row>
    <row r="78" spans="1:15" x14ac:dyDescent="0.25">
      <c r="A78">
        <f t="shared" si="7"/>
        <v>36.5</v>
      </c>
      <c r="B78">
        <f t="shared" si="8"/>
        <v>0.60499999999999998</v>
      </c>
      <c r="C78">
        <f t="shared" si="9"/>
        <v>32.731999999999999</v>
      </c>
      <c r="D78">
        <f t="shared" si="13"/>
        <v>0.61399999999999999</v>
      </c>
      <c r="E78">
        <f t="shared" si="10"/>
        <v>32.731999999999999</v>
      </c>
      <c r="F78">
        <f t="shared" si="12"/>
        <v>73.792930422597678</v>
      </c>
      <c r="G78">
        <f t="shared" si="11"/>
        <v>5.3569964999999999E-3</v>
      </c>
      <c r="K78">
        <v>33.213999999999999</v>
      </c>
      <c r="L78">
        <v>37</v>
      </c>
      <c r="M78">
        <v>0.61399999999999999</v>
      </c>
      <c r="N78">
        <v>75.015000000000001</v>
      </c>
      <c r="O78">
        <v>5.0000000000000001E-3</v>
      </c>
    </row>
    <row r="79" spans="1:15" x14ac:dyDescent="0.25">
      <c r="A79">
        <f t="shared" si="7"/>
        <v>37</v>
      </c>
      <c r="B79">
        <f t="shared" si="8"/>
        <v>0.61399999999999999</v>
      </c>
      <c r="C79">
        <f t="shared" si="9"/>
        <v>33.213999999999999</v>
      </c>
      <c r="D79">
        <f t="shared" si="13"/>
        <v>0.623</v>
      </c>
      <c r="E79">
        <f t="shared" si="10"/>
        <v>33.213999999999999</v>
      </c>
      <c r="F79">
        <f t="shared" si="12"/>
        <v>74.878783922014733</v>
      </c>
      <c r="G79">
        <f t="shared" si="11"/>
        <v>5.4355192500000005E-3</v>
      </c>
      <c r="K79">
        <v>33.710999999999999</v>
      </c>
      <c r="L79">
        <v>37.5</v>
      </c>
      <c r="M79">
        <v>0.623</v>
      </c>
      <c r="N79">
        <v>76.138999999999996</v>
      </c>
      <c r="O79">
        <v>5.0000000000000001E-3</v>
      </c>
    </row>
    <row r="80" spans="1:15" x14ac:dyDescent="0.25">
      <c r="A80">
        <f t="shared" si="7"/>
        <v>37.5</v>
      </c>
      <c r="B80">
        <f t="shared" si="8"/>
        <v>0.623</v>
      </c>
      <c r="C80">
        <f t="shared" si="9"/>
        <v>33.710999999999999</v>
      </c>
      <c r="D80">
        <f t="shared" si="13"/>
        <v>0.63200000000000001</v>
      </c>
      <c r="E80">
        <f t="shared" si="10"/>
        <v>33.710999999999999</v>
      </c>
      <c r="F80">
        <f t="shared" si="12"/>
        <v>75.998476761732675</v>
      </c>
      <c r="G80">
        <f t="shared" si="11"/>
        <v>5.5140420000000002E-3</v>
      </c>
      <c r="K80">
        <v>34.177999999999997</v>
      </c>
      <c r="L80">
        <v>38</v>
      </c>
      <c r="M80">
        <v>0.63300000000000001</v>
      </c>
      <c r="N80">
        <v>77.192999999999998</v>
      </c>
      <c r="O80">
        <v>6.0000000000000001E-3</v>
      </c>
    </row>
    <row r="81" spans="1:15" x14ac:dyDescent="0.25">
      <c r="A81">
        <f t="shared" si="7"/>
        <v>38</v>
      </c>
      <c r="B81">
        <f t="shared" si="8"/>
        <v>0.63300000000000001</v>
      </c>
      <c r="C81">
        <f t="shared" si="9"/>
        <v>34.177999999999997</v>
      </c>
      <c r="D81">
        <f t="shared" si="13"/>
        <v>0.64200000000000002</v>
      </c>
      <c r="E81">
        <f t="shared" si="10"/>
        <v>34.177999999999997</v>
      </c>
      <c r="F81">
        <f t="shared" si="12"/>
        <v>77.050484769799894</v>
      </c>
      <c r="G81">
        <f t="shared" si="11"/>
        <v>5.6012895000000004E-3</v>
      </c>
      <c r="K81">
        <v>34.633000000000003</v>
      </c>
      <c r="L81">
        <v>38.5</v>
      </c>
      <c r="M81">
        <v>0.64200000000000002</v>
      </c>
      <c r="N81">
        <v>78.221000000000004</v>
      </c>
      <c r="O81">
        <v>6.0000000000000001E-3</v>
      </c>
    </row>
    <row r="82" spans="1:15" x14ac:dyDescent="0.25">
      <c r="A82">
        <f t="shared" si="7"/>
        <v>38.5</v>
      </c>
      <c r="B82">
        <f t="shared" si="8"/>
        <v>0.64200000000000002</v>
      </c>
      <c r="C82">
        <f t="shared" si="9"/>
        <v>34.633000000000003</v>
      </c>
      <c r="D82">
        <f t="shared" si="13"/>
        <v>0.65100000000000002</v>
      </c>
      <c r="E82">
        <f t="shared" si="10"/>
        <v>34.633000000000003</v>
      </c>
      <c r="F82">
        <f t="shared" si="12"/>
        <v>78.075549949627259</v>
      </c>
      <c r="G82">
        <f t="shared" si="11"/>
        <v>5.6798122500000001E-3</v>
      </c>
      <c r="K82">
        <v>35.134999999999998</v>
      </c>
      <c r="L82">
        <v>39</v>
      </c>
      <c r="M82">
        <v>0.65100000000000002</v>
      </c>
      <c r="N82">
        <v>79.355000000000004</v>
      </c>
      <c r="O82">
        <v>6.0000000000000001E-3</v>
      </c>
    </row>
    <row r="83" spans="1:15" x14ac:dyDescent="0.25">
      <c r="A83">
        <f t="shared" si="7"/>
        <v>39</v>
      </c>
      <c r="B83">
        <f t="shared" si="8"/>
        <v>0.65100000000000002</v>
      </c>
      <c r="C83">
        <f t="shared" si="9"/>
        <v>35.134999999999998</v>
      </c>
      <c r="D83">
        <f t="shared" si="13"/>
        <v>0.66</v>
      </c>
      <c r="E83">
        <f t="shared" si="10"/>
        <v>35.134999999999998</v>
      </c>
      <c r="F83">
        <f t="shared" si="12"/>
        <v>79.206599848975713</v>
      </c>
      <c r="G83">
        <f t="shared" si="11"/>
        <v>5.7583349999999998E-3</v>
      </c>
      <c r="K83">
        <v>35.601999999999997</v>
      </c>
      <c r="L83">
        <v>39.5</v>
      </c>
      <c r="M83">
        <v>0.66</v>
      </c>
      <c r="N83">
        <v>80.409000000000006</v>
      </c>
      <c r="O83">
        <v>6.0000000000000001E-3</v>
      </c>
    </row>
    <row r="84" spans="1:15" x14ac:dyDescent="0.25">
      <c r="A84">
        <f t="shared" si="7"/>
        <v>39.5</v>
      </c>
      <c r="B84">
        <f t="shared" si="8"/>
        <v>0.66</v>
      </c>
      <c r="C84">
        <f t="shared" si="9"/>
        <v>35.601999999999997</v>
      </c>
      <c r="D84">
        <f t="shared" si="13"/>
        <v>0.66900000000000004</v>
      </c>
      <c r="E84">
        <f t="shared" si="10"/>
        <v>35.601999999999997</v>
      </c>
      <c r="F84">
        <f t="shared" si="12"/>
        <v>80.258778612909751</v>
      </c>
      <c r="G84">
        <f t="shared" si="11"/>
        <v>5.8368577500000005E-3</v>
      </c>
      <c r="K84">
        <v>36.094000000000001</v>
      </c>
      <c r="L84">
        <v>40</v>
      </c>
      <c r="M84">
        <v>0.66900000000000004</v>
      </c>
      <c r="N84">
        <v>81.52</v>
      </c>
      <c r="O84">
        <v>6.0000000000000001E-3</v>
      </c>
    </row>
    <row r="85" spans="1:15" x14ac:dyDescent="0.25">
      <c r="A85">
        <f t="shared" si="7"/>
        <v>40</v>
      </c>
      <c r="B85">
        <f t="shared" si="8"/>
        <v>0.66900000000000004</v>
      </c>
      <c r="C85">
        <f t="shared" si="9"/>
        <v>36.094000000000001</v>
      </c>
      <c r="D85">
        <f t="shared" si="13"/>
        <v>0.67800000000000005</v>
      </c>
      <c r="E85">
        <f t="shared" si="10"/>
        <v>36.094000000000001</v>
      </c>
      <c r="F85">
        <f t="shared" si="12"/>
        <v>81.367349014235586</v>
      </c>
      <c r="G85">
        <f t="shared" si="11"/>
        <v>5.9153805000000002E-3</v>
      </c>
      <c r="K85">
        <v>36.540999999999997</v>
      </c>
      <c r="L85">
        <v>40.5</v>
      </c>
      <c r="M85">
        <v>0.67800000000000005</v>
      </c>
      <c r="N85">
        <v>82.531000000000006</v>
      </c>
      <c r="O85">
        <v>6.0000000000000001E-3</v>
      </c>
    </row>
    <row r="86" spans="1:15" x14ac:dyDescent="0.25">
      <c r="A86">
        <f t="shared" si="7"/>
        <v>40.5</v>
      </c>
      <c r="B86">
        <f t="shared" si="8"/>
        <v>0.67800000000000005</v>
      </c>
      <c r="C86">
        <f t="shared" si="9"/>
        <v>36.540999999999997</v>
      </c>
      <c r="D86">
        <f t="shared" si="13"/>
        <v>0.68700000000000006</v>
      </c>
      <c r="E86">
        <f t="shared" si="10"/>
        <v>36.540999999999997</v>
      </c>
      <c r="F86">
        <f t="shared" si="12"/>
        <v>82.374510654408112</v>
      </c>
      <c r="G86">
        <f t="shared" si="11"/>
        <v>5.9939032499999999E-3</v>
      </c>
      <c r="K86">
        <v>37.036000000000001</v>
      </c>
      <c r="L86">
        <v>41</v>
      </c>
      <c r="M86">
        <v>0.68799999999999994</v>
      </c>
      <c r="N86">
        <v>83.649000000000001</v>
      </c>
      <c r="O86">
        <v>6.0000000000000001E-3</v>
      </c>
    </row>
    <row r="87" spans="1:15" x14ac:dyDescent="0.25">
      <c r="A87">
        <f t="shared" si="7"/>
        <v>41</v>
      </c>
      <c r="B87">
        <f t="shared" si="8"/>
        <v>0.68799999999999994</v>
      </c>
      <c r="C87">
        <f t="shared" si="9"/>
        <v>37.036000000000001</v>
      </c>
      <c r="D87">
        <f t="shared" si="13"/>
        <v>0.69699999999999995</v>
      </c>
      <c r="E87">
        <f t="shared" si="10"/>
        <v>37.036000000000001</v>
      </c>
      <c r="F87">
        <f t="shared" si="12"/>
        <v>83.489866740158263</v>
      </c>
      <c r="G87">
        <f t="shared" si="11"/>
        <v>6.0811507499999992E-3</v>
      </c>
      <c r="K87">
        <v>37.491</v>
      </c>
      <c r="L87">
        <v>41.5</v>
      </c>
      <c r="M87">
        <v>0.69699999999999995</v>
      </c>
      <c r="N87">
        <v>84.674999999999997</v>
      </c>
      <c r="O87">
        <v>6.0000000000000001E-3</v>
      </c>
    </row>
    <row r="88" spans="1:15" x14ac:dyDescent="0.25">
      <c r="A88">
        <f t="shared" si="7"/>
        <v>41.5</v>
      </c>
      <c r="B88">
        <f t="shared" si="8"/>
        <v>0.69699999999999995</v>
      </c>
      <c r="C88">
        <f t="shared" si="9"/>
        <v>37.491</v>
      </c>
      <c r="D88">
        <f t="shared" si="13"/>
        <v>0.70599999999999996</v>
      </c>
      <c r="E88">
        <f t="shared" si="10"/>
        <v>37.491</v>
      </c>
      <c r="F88">
        <f t="shared" si="12"/>
        <v>84.515145182366936</v>
      </c>
      <c r="G88">
        <f t="shared" si="11"/>
        <v>6.1596734999999989E-3</v>
      </c>
      <c r="K88">
        <v>37.963999999999999</v>
      </c>
      <c r="L88">
        <v>42</v>
      </c>
      <c r="M88">
        <v>0.70599999999999996</v>
      </c>
      <c r="N88">
        <v>85.742999999999995</v>
      </c>
      <c r="O88">
        <v>6.0000000000000001E-3</v>
      </c>
    </row>
    <row r="89" spans="1:15" x14ac:dyDescent="0.25">
      <c r="A89">
        <f t="shared" si="7"/>
        <v>42</v>
      </c>
      <c r="B89">
        <f t="shared" si="8"/>
        <v>0.70599999999999996</v>
      </c>
      <c r="C89">
        <f t="shared" si="9"/>
        <v>37.963999999999999</v>
      </c>
      <c r="D89">
        <f t="shared" si="13"/>
        <v>0.71499999999999997</v>
      </c>
      <c r="E89">
        <f t="shared" si="10"/>
        <v>37.963999999999999</v>
      </c>
      <c r="F89">
        <f t="shared" si="12"/>
        <v>85.581042262497789</v>
      </c>
      <c r="G89">
        <f t="shared" si="11"/>
        <v>6.2381962499999995E-3</v>
      </c>
      <c r="K89">
        <v>38.424999999999997</v>
      </c>
      <c r="L89">
        <v>42.5</v>
      </c>
      <c r="M89">
        <v>0.71499999999999997</v>
      </c>
      <c r="N89">
        <v>86.784999999999997</v>
      </c>
      <c r="O89">
        <v>6.0000000000000001E-3</v>
      </c>
    </row>
    <row r="90" spans="1:15" x14ac:dyDescent="0.25">
      <c r="A90">
        <f t="shared" si="7"/>
        <v>42.5</v>
      </c>
      <c r="B90">
        <f t="shared" si="8"/>
        <v>0.71499999999999997</v>
      </c>
      <c r="C90">
        <f t="shared" si="9"/>
        <v>38.424999999999997</v>
      </c>
      <c r="D90">
        <f t="shared" si="13"/>
        <v>0.72399999999999998</v>
      </c>
      <c r="E90">
        <f t="shared" si="10"/>
        <v>38.424999999999997</v>
      </c>
      <c r="F90">
        <f t="shared" si="12"/>
        <v>86.619931599573846</v>
      </c>
      <c r="G90">
        <f t="shared" si="11"/>
        <v>6.3167189999999993E-3</v>
      </c>
      <c r="K90">
        <v>38.896999999999998</v>
      </c>
      <c r="L90">
        <v>43</v>
      </c>
      <c r="M90">
        <v>0.72399999999999998</v>
      </c>
      <c r="N90">
        <v>87.852000000000004</v>
      </c>
      <c r="O90">
        <v>6.0000000000000001E-3</v>
      </c>
    </row>
    <row r="91" spans="1:15" x14ac:dyDescent="0.25">
      <c r="A91">
        <f t="shared" si="7"/>
        <v>43</v>
      </c>
      <c r="B91">
        <f t="shared" si="8"/>
        <v>0.72399999999999998</v>
      </c>
      <c r="C91">
        <f t="shared" si="9"/>
        <v>38.896999999999998</v>
      </c>
      <c r="D91">
        <f t="shared" si="13"/>
        <v>0.73299999999999998</v>
      </c>
      <c r="E91">
        <f t="shared" si="10"/>
        <v>38.896999999999998</v>
      </c>
      <c r="F91">
        <f t="shared" si="12"/>
        <v>87.683663209155412</v>
      </c>
      <c r="G91">
        <f t="shared" si="11"/>
        <v>6.395241749999999E-3</v>
      </c>
      <c r="K91">
        <v>39.36</v>
      </c>
      <c r="L91">
        <v>43.5</v>
      </c>
      <c r="M91">
        <v>0.73299999999999998</v>
      </c>
      <c r="N91">
        <v>88.897000000000006</v>
      </c>
      <c r="O91">
        <v>6.0000000000000001E-3</v>
      </c>
    </row>
    <row r="92" spans="1:15" x14ac:dyDescent="0.25">
      <c r="A92">
        <f t="shared" si="7"/>
        <v>43.5</v>
      </c>
      <c r="B92">
        <f t="shared" si="8"/>
        <v>0.73299999999999998</v>
      </c>
      <c r="C92">
        <f t="shared" si="9"/>
        <v>39.36</v>
      </c>
      <c r="D92">
        <f t="shared" si="13"/>
        <v>0.74199999999999999</v>
      </c>
      <c r="E92">
        <f t="shared" si="10"/>
        <v>39.36</v>
      </c>
      <c r="F92">
        <f t="shared" si="12"/>
        <v>88.727153862157351</v>
      </c>
      <c r="G92">
        <f t="shared" si="11"/>
        <v>6.4737644999999996E-3</v>
      </c>
      <c r="K92">
        <v>39.808</v>
      </c>
      <c r="L92">
        <v>44</v>
      </c>
      <c r="M92">
        <v>0.74299999999999999</v>
      </c>
      <c r="N92">
        <v>89.908000000000001</v>
      </c>
      <c r="O92">
        <v>6.0000000000000001E-3</v>
      </c>
    </row>
    <row r="93" spans="1:15" x14ac:dyDescent="0.25">
      <c r="A93">
        <f t="shared" si="7"/>
        <v>44</v>
      </c>
      <c r="B93">
        <f t="shared" si="8"/>
        <v>0.74299999999999999</v>
      </c>
      <c r="C93">
        <f t="shared" si="9"/>
        <v>39.808</v>
      </c>
      <c r="D93">
        <f t="shared" si="13"/>
        <v>0.752</v>
      </c>
      <c r="E93">
        <f t="shared" si="10"/>
        <v>39.808</v>
      </c>
      <c r="F93">
        <f t="shared" si="12"/>
        <v>89.736863955846104</v>
      </c>
      <c r="G93">
        <f t="shared" si="11"/>
        <v>6.5610120000000006E-3</v>
      </c>
      <c r="K93">
        <v>40.279000000000003</v>
      </c>
      <c r="L93">
        <v>44.5</v>
      </c>
      <c r="M93">
        <v>0.752</v>
      </c>
      <c r="N93">
        <v>90.971000000000004</v>
      </c>
      <c r="O93">
        <v>7.0000000000000001E-3</v>
      </c>
    </row>
    <row r="94" spans="1:15" x14ac:dyDescent="0.25">
      <c r="A94">
        <f t="shared" si="7"/>
        <v>44.5</v>
      </c>
      <c r="B94">
        <f t="shared" si="8"/>
        <v>0.752</v>
      </c>
      <c r="C94">
        <f t="shared" si="9"/>
        <v>40.279000000000003</v>
      </c>
      <c r="D94">
        <f t="shared" si="13"/>
        <v>0.76100000000000001</v>
      </c>
      <c r="E94">
        <f t="shared" si="10"/>
        <v>40.279000000000003</v>
      </c>
      <c r="F94">
        <f t="shared" si="12"/>
        <v>90.798495002176438</v>
      </c>
      <c r="G94">
        <f t="shared" si="11"/>
        <v>6.6395347500000004E-3</v>
      </c>
      <c r="K94">
        <v>40.744</v>
      </c>
      <c r="L94">
        <v>45</v>
      </c>
      <c r="M94">
        <v>0.76100000000000001</v>
      </c>
      <c r="N94">
        <v>92.022000000000006</v>
      </c>
      <c r="O94">
        <v>7.0000000000000001E-3</v>
      </c>
    </row>
    <row r="95" spans="1:15" x14ac:dyDescent="0.25">
      <c r="A95">
        <f t="shared" si="7"/>
        <v>45</v>
      </c>
      <c r="B95">
        <f t="shared" si="8"/>
        <v>0.76100000000000001</v>
      </c>
      <c r="C95">
        <f t="shared" si="9"/>
        <v>40.744</v>
      </c>
      <c r="D95">
        <f t="shared" si="13"/>
        <v>0.77</v>
      </c>
      <c r="E95">
        <f t="shared" si="10"/>
        <v>40.744</v>
      </c>
      <c r="F95">
        <f t="shared" si="12"/>
        <v>91.846653820221164</v>
      </c>
      <c r="G95">
        <f t="shared" si="11"/>
        <v>6.7180575000000001E-3</v>
      </c>
      <c r="K95">
        <v>41.170999999999999</v>
      </c>
      <c r="L95">
        <v>45.5</v>
      </c>
      <c r="M95">
        <v>0.77</v>
      </c>
      <c r="N95">
        <v>92.986000000000004</v>
      </c>
      <c r="O95">
        <v>7.0000000000000001E-3</v>
      </c>
    </row>
    <row r="96" spans="1:15" x14ac:dyDescent="0.25">
      <c r="A96">
        <f t="shared" si="7"/>
        <v>45.5</v>
      </c>
      <c r="B96">
        <f t="shared" si="8"/>
        <v>0.77</v>
      </c>
      <c r="C96">
        <f t="shared" si="9"/>
        <v>41.170999999999999</v>
      </c>
      <c r="D96">
        <f t="shared" si="13"/>
        <v>0.77900000000000003</v>
      </c>
      <c r="E96">
        <f t="shared" si="10"/>
        <v>41.170999999999999</v>
      </c>
      <c r="F96">
        <f t="shared" si="12"/>
        <v>92.809206756385777</v>
      </c>
      <c r="G96">
        <f t="shared" si="11"/>
        <v>6.7965802500000007E-3</v>
      </c>
      <c r="K96">
        <v>41.646999999999998</v>
      </c>
      <c r="L96">
        <v>46</v>
      </c>
      <c r="M96">
        <v>0.77900000000000003</v>
      </c>
      <c r="N96">
        <v>94.063000000000002</v>
      </c>
      <c r="O96">
        <v>7.0000000000000001E-3</v>
      </c>
    </row>
    <row r="97" spans="1:15" x14ac:dyDescent="0.25">
      <c r="A97">
        <f t="shared" si="7"/>
        <v>46</v>
      </c>
      <c r="B97">
        <f t="shared" si="8"/>
        <v>0.77900000000000003</v>
      </c>
      <c r="C97">
        <f t="shared" si="9"/>
        <v>41.646999999999998</v>
      </c>
      <c r="D97">
        <f t="shared" si="13"/>
        <v>0.78800000000000003</v>
      </c>
      <c r="E97">
        <f t="shared" si="10"/>
        <v>41.646999999999998</v>
      </c>
      <c r="F97">
        <f t="shared" si="12"/>
        <v>93.882274343748321</v>
      </c>
      <c r="G97">
        <f t="shared" si="11"/>
        <v>6.8751030000000005E-3</v>
      </c>
      <c r="K97">
        <v>42.106999999999999</v>
      </c>
      <c r="L97">
        <v>46.5</v>
      </c>
      <c r="M97">
        <v>0.78800000000000003</v>
      </c>
      <c r="N97">
        <v>95.102000000000004</v>
      </c>
      <c r="O97">
        <v>7.0000000000000001E-3</v>
      </c>
    </row>
    <row r="98" spans="1:15" x14ac:dyDescent="0.25">
      <c r="A98">
        <f t="shared" si="7"/>
        <v>46.5</v>
      </c>
      <c r="B98">
        <f t="shared" si="8"/>
        <v>0.78800000000000003</v>
      </c>
      <c r="C98">
        <f t="shared" si="9"/>
        <v>42.106999999999999</v>
      </c>
      <c r="D98">
        <f t="shared" si="13"/>
        <v>0.79700000000000004</v>
      </c>
      <c r="E98">
        <f t="shared" si="10"/>
        <v>42.106999999999999</v>
      </c>
      <c r="F98">
        <f t="shared" si="12"/>
        <v>94.919333044697765</v>
      </c>
      <c r="G98">
        <f t="shared" si="11"/>
        <v>6.9536257500000002E-3</v>
      </c>
      <c r="K98">
        <v>42.569000000000003</v>
      </c>
      <c r="L98">
        <v>47</v>
      </c>
      <c r="M98">
        <v>0.79800000000000004</v>
      </c>
      <c r="N98">
        <v>96.144000000000005</v>
      </c>
      <c r="O98">
        <v>7.0000000000000001E-3</v>
      </c>
    </row>
    <row r="99" spans="1:15" x14ac:dyDescent="0.25">
      <c r="A99">
        <f t="shared" si="7"/>
        <v>47</v>
      </c>
      <c r="B99">
        <f t="shared" si="8"/>
        <v>0.79800000000000004</v>
      </c>
      <c r="C99">
        <f t="shared" si="9"/>
        <v>42.569000000000003</v>
      </c>
      <c r="D99">
        <f t="shared" si="13"/>
        <v>0.80700000000000005</v>
      </c>
      <c r="E99">
        <f t="shared" si="10"/>
        <v>42.569000000000003</v>
      </c>
      <c r="F99">
        <f t="shared" si="12"/>
        <v>95.960983378765164</v>
      </c>
      <c r="G99">
        <f t="shared" si="11"/>
        <v>7.0408732500000003E-3</v>
      </c>
      <c r="K99">
        <v>43.006999999999998</v>
      </c>
      <c r="L99">
        <v>47.5</v>
      </c>
      <c r="M99">
        <v>0.80700000000000005</v>
      </c>
      <c r="N99">
        <v>97.132999999999996</v>
      </c>
      <c r="O99">
        <v>7.0000000000000001E-3</v>
      </c>
    </row>
    <row r="100" spans="1:15" x14ac:dyDescent="0.25">
      <c r="A100">
        <f t="shared" si="7"/>
        <v>47.5</v>
      </c>
      <c r="B100">
        <f t="shared" si="8"/>
        <v>0.80700000000000005</v>
      </c>
      <c r="C100">
        <f t="shared" si="9"/>
        <v>43.006999999999998</v>
      </c>
      <c r="D100">
        <f t="shared" si="13"/>
        <v>0.81600000000000006</v>
      </c>
      <c r="E100">
        <f t="shared" si="10"/>
        <v>43.006999999999998</v>
      </c>
      <c r="F100">
        <f t="shared" si="12"/>
        <v>96.948578874109771</v>
      </c>
      <c r="G100">
        <f t="shared" si="11"/>
        <v>7.1193960000000009E-3</v>
      </c>
      <c r="K100">
        <v>43.491</v>
      </c>
      <c r="L100">
        <v>48</v>
      </c>
      <c r="M100">
        <v>0.81599999999999995</v>
      </c>
      <c r="N100">
        <v>98.227000000000004</v>
      </c>
      <c r="O100">
        <v>7.0000000000000001E-3</v>
      </c>
    </row>
    <row r="101" spans="1:15" x14ac:dyDescent="0.25">
      <c r="A101">
        <f t="shared" si="7"/>
        <v>48</v>
      </c>
      <c r="B101">
        <f t="shared" si="8"/>
        <v>0.81599999999999995</v>
      </c>
      <c r="C101">
        <f t="shared" si="9"/>
        <v>43.491</v>
      </c>
      <c r="D101">
        <f t="shared" si="13"/>
        <v>0.82499999999999996</v>
      </c>
      <c r="E101">
        <f t="shared" si="10"/>
        <v>43.491</v>
      </c>
      <c r="F101">
        <f t="shared" si="12"/>
        <v>98.039934672603223</v>
      </c>
      <c r="G101">
        <f t="shared" si="11"/>
        <v>7.1979187499999989E-3</v>
      </c>
      <c r="K101">
        <v>43.914000000000001</v>
      </c>
      <c r="L101">
        <v>48.5</v>
      </c>
      <c r="M101">
        <v>0.82499999999999996</v>
      </c>
      <c r="N101">
        <v>99.182000000000002</v>
      </c>
      <c r="O101">
        <v>7.0000000000000001E-3</v>
      </c>
    </row>
    <row r="102" spans="1:15" x14ac:dyDescent="0.25">
      <c r="A102">
        <f t="shared" si="7"/>
        <v>48.5</v>
      </c>
      <c r="B102">
        <f t="shared" si="8"/>
        <v>0.82499999999999996</v>
      </c>
      <c r="C102">
        <f t="shared" si="9"/>
        <v>43.914000000000001</v>
      </c>
      <c r="D102">
        <f t="shared" si="13"/>
        <v>0.83399999999999996</v>
      </c>
      <c r="E102">
        <f t="shared" si="10"/>
        <v>43.914000000000001</v>
      </c>
      <c r="F102">
        <f t="shared" si="12"/>
        <v>98.993847226918433</v>
      </c>
      <c r="G102">
        <f t="shared" si="11"/>
        <v>7.2764414999999995E-3</v>
      </c>
      <c r="K102">
        <v>44.363999999999997</v>
      </c>
      <c r="L102">
        <v>49</v>
      </c>
      <c r="M102">
        <v>0.83399999999999996</v>
      </c>
      <c r="N102">
        <v>100.2</v>
      </c>
      <c r="O102">
        <v>7.0000000000000001E-3</v>
      </c>
    </row>
    <row r="103" spans="1:15" x14ac:dyDescent="0.25">
      <c r="A103">
        <f t="shared" si="7"/>
        <v>49</v>
      </c>
      <c r="B103">
        <f t="shared" si="8"/>
        <v>0.83399999999999996</v>
      </c>
      <c r="C103">
        <f t="shared" si="9"/>
        <v>44.363999999999997</v>
      </c>
      <c r="D103">
        <f t="shared" si="13"/>
        <v>0.84299999999999997</v>
      </c>
      <c r="E103">
        <f t="shared" si="10"/>
        <v>44.363999999999997</v>
      </c>
      <c r="F103">
        <f t="shared" si="12"/>
        <v>100.00869304597654</v>
      </c>
      <c r="G103">
        <f t="shared" si="11"/>
        <v>7.3549642500000002E-3</v>
      </c>
      <c r="K103">
        <v>44.790999999999997</v>
      </c>
      <c r="L103">
        <v>49.5</v>
      </c>
      <c r="M103">
        <v>0.84299999999999997</v>
      </c>
      <c r="N103">
        <v>101.164</v>
      </c>
      <c r="O103">
        <v>7.0000000000000001E-3</v>
      </c>
    </row>
    <row r="104" spans="1:15" x14ac:dyDescent="0.25">
      <c r="A104">
        <f t="shared" si="7"/>
        <v>49.5</v>
      </c>
      <c r="B104">
        <f t="shared" si="8"/>
        <v>0.84299999999999997</v>
      </c>
      <c r="C104">
        <f t="shared" si="9"/>
        <v>44.790999999999997</v>
      </c>
      <c r="D104">
        <f t="shared" si="13"/>
        <v>0.85199999999999998</v>
      </c>
      <c r="E104">
        <f t="shared" si="10"/>
        <v>44.790999999999997</v>
      </c>
      <c r="F104">
        <f t="shared" si="12"/>
        <v>100.97176042013089</v>
      </c>
      <c r="G104">
        <f t="shared" si="11"/>
        <v>7.4334869999999999E-3</v>
      </c>
      <c r="K104">
        <v>45.241999999999997</v>
      </c>
      <c r="L104">
        <v>50</v>
      </c>
      <c r="M104">
        <v>0.85299999999999998</v>
      </c>
      <c r="N104">
        <v>102.182</v>
      </c>
      <c r="O104">
        <v>7.0000000000000001E-3</v>
      </c>
    </row>
    <row r="105" spans="1:15" x14ac:dyDescent="0.25">
      <c r="A105">
        <f t="shared" si="7"/>
        <v>50</v>
      </c>
      <c r="B105">
        <f t="shared" si="8"/>
        <v>0.85299999999999998</v>
      </c>
      <c r="C105">
        <f t="shared" si="9"/>
        <v>45.241999999999997</v>
      </c>
      <c r="D105">
        <f t="shared" si="13"/>
        <v>0.86199999999999999</v>
      </c>
      <c r="E105">
        <f t="shared" si="10"/>
        <v>45.241999999999997</v>
      </c>
      <c r="F105">
        <f t="shared" si="12"/>
        <v>101.98906831489155</v>
      </c>
      <c r="G105">
        <f t="shared" si="11"/>
        <v>7.5207344999999991E-3</v>
      </c>
      <c r="K105">
        <v>45.701999999999998</v>
      </c>
      <c r="L105">
        <v>50.5</v>
      </c>
      <c r="M105">
        <v>0.86199999999999999</v>
      </c>
      <c r="N105">
        <v>103.221</v>
      </c>
      <c r="O105">
        <v>8.0000000000000002E-3</v>
      </c>
    </row>
    <row r="106" spans="1:15" x14ac:dyDescent="0.25">
      <c r="A106">
        <f t="shared" si="7"/>
        <v>50.5</v>
      </c>
      <c r="B106">
        <f t="shared" si="8"/>
        <v>0.86199999999999999</v>
      </c>
      <c r="C106">
        <f t="shared" si="9"/>
        <v>45.701999999999998</v>
      </c>
      <c r="D106">
        <f t="shared" si="13"/>
        <v>0.871</v>
      </c>
      <c r="E106">
        <f t="shared" si="10"/>
        <v>45.701999999999998</v>
      </c>
      <c r="F106">
        <f t="shared" si="12"/>
        <v>103.02668061458306</v>
      </c>
      <c r="G106">
        <f t="shared" si="11"/>
        <v>7.5992572499999998E-3</v>
      </c>
      <c r="K106">
        <v>46.137</v>
      </c>
      <c r="L106">
        <v>51</v>
      </c>
      <c r="M106">
        <v>0.871</v>
      </c>
      <c r="N106">
        <v>104.202</v>
      </c>
      <c r="O106">
        <v>8.0000000000000002E-3</v>
      </c>
    </row>
    <row r="107" spans="1:15" x14ac:dyDescent="0.25">
      <c r="A107">
        <f t="shared" si="7"/>
        <v>51</v>
      </c>
      <c r="B107">
        <f t="shared" si="8"/>
        <v>0.871</v>
      </c>
      <c r="C107">
        <f t="shared" si="9"/>
        <v>46.137</v>
      </c>
      <c r="D107">
        <f t="shared" si="13"/>
        <v>0.88</v>
      </c>
      <c r="E107">
        <f t="shared" si="10"/>
        <v>46.137</v>
      </c>
      <c r="F107">
        <f t="shared" si="12"/>
        <v>104.00801079345786</v>
      </c>
      <c r="G107">
        <f t="shared" si="11"/>
        <v>7.6777800000000004E-3</v>
      </c>
      <c r="K107">
        <v>46.563000000000002</v>
      </c>
      <c r="L107">
        <v>51.5</v>
      </c>
      <c r="M107">
        <v>0.88</v>
      </c>
      <c r="N107">
        <v>105.166</v>
      </c>
      <c r="O107">
        <v>8.0000000000000002E-3</v>
      </c>
    </row>
    <row r="108" spans="1:15" x14ac:dyDescent="0.25">
      <c r="A108">
        <f t="shared" si="7"/>
        <v>51.5</v>
      </c>
      <c r="B108">
        <f t="shared" si="8"/>
        <v>0.88</v>
      </c>
      <c r="C108">
        <f t="shared" si="9"/>
        <v>46.563000000000002</v>
      </c>
      <c r="D108">
        <f t="shared" si="13"/>
        <v>0.88900000000000001</v>
      </c>
      <c r="E108">
        <f t="shared" si="10"/>
        <v>46.563000000000002</v>
      </c>
      <c r="F108">
        <f t="shared" si="12"/>
        <v>104.96912904086219</v>
      </c>
      <c r="G108">
        <f t="shared" si="11"/>
        <v>7.7563027499999992E-3</v>
      </c>
      <c r="K108">
        <v>47.017000000000003</v>
      </c>
      <c r="L108">
        <v>52</v>
      </c>
      <c r="M108">
        <v>0.88900000000000001</v>
      </c>
      <c r="N108">
        <v>106.191</v>
      </c>
      <c r="O108">
        <v>8.0000000000000002E-3</v>
      </c>
    </row>
    <row r="109" spans="1:15" x14ac:dyDescent="0.25">
      <c r="A109">
        <f t="shared" si="7"/>
        <v>52</v>
      </c>
      <c r="B109">
        <f t="shared" si="8"/>
        <v>0.88900000000000001</v>
      </c>
      <c r="C109">
        <f t="shared" si="9"/>
        <v>47.017000000000003</v>
      </c>
      <c r="D109">
        <f t="shared" si="13"/>
        <v>0.89800000000000002</v>
      </c>
      <c r="E109">
        <f t="shared" si="10"/>
        <v>47.017000000000003</v>
      </c>
      <c r="F109">
        <f t="shared" si="12"/>
        <v>105.99344814277904</v>
      </c>
      <c r="G109">
        <f t="shared" si="11"/>
        <v>7.8348254999999999E-3</v>
      </c>
      <c r="K109">
        <v>47.442</v>
      </c>
      <c r="L109">
        <v>52.5</v>
      </c>
      <c r="M109">
        <v>0.89800000000000002</v>
      </c>
      <c r="N109">
        <v>107.15</v>
      </c>
      <c r="O109">
        <v>8.0000000000000002E-3</v>
      </c>
    </row>
    <row r="110" spans="1:15" x14ac:dyDescent="0.25">
      <c r="A110">
        <f t="shared" si="7"/>
        <v>52.5</v>
      </c>
      <c r="B110">
        <f t="shared" si="8"/>
        <v>0.89800000000000002</v>
      </c>
      <c r="C110">
        <f t="shared" si="9"/>
        <v>47.442</v>
      </c>
      <c r="D110">
        <f t="shared" si="13"/>
        <v>0.90700000000000003</v>
      </c>
      <c r="E110">
        <f t="shared" si="10"/>
        <v>47.442</v>
      </c>
      <c r="F110">
        <f t="shared" si="12"/>
        <v>106.95247160878064</v>
      </c>
      <c r="G110">
        <f t="shared" si="11"/>
        <v>7.9133482500000005E-3</v>
      </c>
      <c r="K110">
        <v>47.884999999999998</v>
      </c>
      <c r="L110">
        <v>53</v>
      </c>
      <c r="M110">
        <v>0.90800000000000003</v>
      </c>
      <c r="N110">
        <v>108.152</v>
      </c>
      <c r="O110">
        <v>8.0000000000000002E-3</v>
      </c>
    </row>
    <row r="111" spans="1:15" x14ac:dyDescent="0.25">
      <c r="A111">
        <f t="shared" si="7"/>
        <v>53</v>
      </c>
      <c r="B111">
        <f t="shared" si="8"/>
        <v>0.90800000000000003</v>
      </c>
      <c r="C111">
        <f t="shared" si="9"/>
        <v>47.884999999999998</v>
      </c>
      <c r="D111">
        <f t="shared" si="13"/>
        <v>0.91700000000000004</v>
      </c>
      <c r="E111">
        <f t="shared" si="10"/>
        <v>47.884999999999998</v>
      </c>
      <c r="F111">
        <f t="shared" si="12"/>
        <v>107.95227089479806</v>
      </c>
      <c r="G111">
        <f t="shared" si="11"/>
        <v>8.0005957500000006E-3</v>
      </c>
      <c r="K111">
        <v>48.305999999999997</v>
      </c>
      <c r="L111">
        <v>53.5</v>
      </c>
      <c r="M111">
        <v>0.91700000000000004</v>
      </c>
      <c r="N111">
        <v>109.102</v>
      </c>
      <c r="O111">
        <v>8.0000000000000002E-3</v>
      </c>
    </row>
    <row r="112" spans="1:15" x14ac:dyDescent="0.25">
      <c r="A112">
        <f t="shared" si="7"/>
        <v>53.5</v>
      </c>
      <c r="B112">
        <f t="shared" si="8"/>
        <v>0.91700000000000004</v>
      </c>
      <c r="C112">
        <f t="shared" si="9"/>
        <v>48.305999999999997</v>
      </c>
      <c r="D112">
        <f t="shared" si="13"/>
        <v>0.92600000000000005</v>
      </c>
      <c r="E112">
        <f t="shared" si="10"/>
        <v>48.305999999999997</v>
      </c>
      <c r="F112">
        <f t="shared" si="12"/>
        <v>108.90245149148764</v>
      </c>
      <c r="G112">
        <f t="shared" si="11"/>
        <v>8.0791184999999995E-3</v>
      </c>
      <c r="K112">
        <v>48.737000000000002</v>
      </c>
      <c r="L112">
        <v>54</v>
      </c>
      <c r="M112">
        <v>0.92600000000000005</v>
      </c>
      <c r="N112">
        <v>110.07599999999999</v>
      </c>
      <c r="O112">
        <v>8.0000000000000002E-3</v>
      </c>
    </row>
    <row r="113" spans="1:15" x14ac:dyDescent="0.25">
      <c r="A113">
        <f t="shared" si="7"/>
        <v>54</v>
      </c>
      <c r="B113">
        <f t="shared" si="8"/>
        <v>0.92600000000000005</v>
      </c>
      <c r="C113">
        <f t="shared" si="9"/>
        <v>48.737000000000002</v>
      </c>
      <c r="D113">
        <f t="shared" si="13"/>
        <v>0.93500000000000005</v>
      </c>
      <c r="E113">
        <f t="shared" si="10"/>
        <v>48.737000000000002</v>
      </c>
      <c r="F113">
        <f t="shared" si="12"/>
        <v>109.8752622388367</v>
      </c>
      <c r="G113">
        <f t="shared" si="11"/>
        <v>8.1576412500000001E-3</v>
      </c>
      <c r="K113">
        <v>49.201000000000001</v>
      </c>
      <c r="L113">
        <v>54.5</v>
      </c>
      <c r="M113">
        <v>0.93500000000000005</v>
      </c>
      <c r="N113">
        <v>111.124</v>
      </c>
      <c r="O113">
        <v>8.0000000000000002E-3</v>
      </c>
    </row>
    <row r="114" spans="1:15" x14ac:dyDescent="0.25">
      <c r="A114">
        <f t="shared" si="7"/>
        <v>54.5</v>
      </c>
      <c r="B114">
        <f t="shared" si="8"/>
        <v>0.93500000000000005</v>
      </c>
      <c r="C114">
        <f t="shared" si="9"/>
        <v>49.201000000000001</v>
      </c>
      <c r="D114">
        <f t="shared" si="13"/>
        <v>0.94400000000000006</v>
      </c>
      <c r="E114">
        <f t="shared" si="10"/>
        <v>49.201000000000001</v>
      </c>
      <c r="F114">
        <f t="shared" si="12"/>
        <v>110.92255860824477</v>
      </c>
      <c r="G114">
        <f t="shared" si="11"/>
        <v>8.2361640000000007E-3</v>
      </c>
      <c r="K114">
        <v>49.625999999999998</v>
      </c>
      <c r="L114">
        <v>55</v>
      </c>
      <c r="M114">
        <v>0.94399999999999995</v>
      </c>
      <c r="N114">
        <v>112.08199999999999</v>
      </c>
      <c r="O114">
        <v>8.0000000000000002E-3</v>
      </c>
    </row>
    <row r="115" spans="1:15" x14ac:dyDescent="0.25">
      <c r="A115">
        <f t="shared" si="7"/>
        <v>55</v>
      </c>
      <c r="B115">
        <f t="shared" si="8"/>
        <v>0.94399999999999995</v>
      </c>
      <c r="C115">
        <f t="shared" si="9"/>
        <v>49.625999999999998</v>
      </c>
      <c r="D115">
        <f t="shared" si="13"/>
        <v>0.95299999999999996</v>
      </c>
      <c r="E115">
        <f t="shared" si="10"/>
        <v>49.625999999999998</v>
      </c>
      <c r="F115">
        <f t="shared" si="12"/>
        <v>111.88202069033713</v>
      </c>
      <c r="G115">
        <f t="shared" si="11"/>
        <v>8.3146867499999996E-3</v>
      </c>
      <c r="K115">
        <v>50.042000000000002</v>
      </c>
      <c r="L115">
        <v>55.5</v>
      </c>
      <c r="M115">
        <v>0.95299999999999996</v>
      </c>
      <c r="N115">
        <v>113.023</v>
      </c>
      <c r="O115">
        <v>8.0000000000000002E-3</v>
      </c>
    </row>
    <row r="116" spans="1:15" x14ac:dyDescent="0.25">
      <c r="A116">
        <f t="shared" si="7"/>
        <v>55.5</v>
      </c>
      <c r="B116">
        <f t="shared" si="8"/>
        <v>0.95299999999999996</v>
      </c>
      <c r="C116">
        <f t="shared" si="9"/>
        <v>50.042000000000002</v>
      </c>
      <c r="D116">
        <f t="shared" si="13"/>
        <v>0.96199999999999997</v>
      </c>
      <c r="E116">
        <f t="shared" si="10"/>
        <v>50.042000000000002</v>
      </c>
      <c r="F116">
        <f t="shared" si="12"/>
        <v>112.82128310451002</v>
      </c>
      <c r="G116">
        <f t="shared" si="11"/>
        <v>8.3932095000000002E-3</v>
      </c>
      <c r="K116">
        <v>50.472999999999999</v>
      </c>
      <c r="L116">
        <v>56</v>
      </c>
      <c r="M116">
        <v>0.96299999999999997</v>
      </c>
      <c r="N116">
        <v>113.997</v>
      </c>
      <c r="O116">
        <v>8.0000000000000002E-3</v>
      </c>
    </row>
    <row r="117" spans="1:15" x14ac:dyDescent="0.25">
      <c r="A117">
        <f t="shared" si="7"/>
        <v>56</v>
      </c>
      <c r="B117">
        <f t="shared" si="8"/>
        <v>0.96299999999999997</v>
      </c>
      <c r="C117">
        <f t="shared" si="9"/>
        <v>50.472999999999999</v>
      </c>
      <c r="D117">
        <f t="shared" si="13"/>
        <v>0.97199999999999998</v>
      </c>
      <c r="E117">
        <f t="shared" si="10"/>
        <v>50.472999999999999</v>
      </c>
      <c r="F117">
        <f t="shared" si="12"/>
        <v>113.79462388132444</v>
      </c>
      <c r="G117">
        <f t="shared" si="11"/>
        <v>8.4804570000000003E-3</v>
      </c>
      <c r="K117">
        <v>50.908000000000001</v>
      </c>
      <c r="L117">
        <v>56.5</v>
      </c>
      <c r="M117">
        <v>0.97199999999999998</v>
      </c>
      <c r="N117">
        <v>114.979</v>
      </c>
      <c r="O117">
        <v>8.0000000000000002E-3</v>
      </c>
    </row>
    <row r="118" spans="1:15" x14ac:dyDescent="0.25">
      <c r="A118">
        <f t="shared" si="7"/>
        <v>56.5</v>
      </c>
      <c r="B118">
        <f t="shared" si="8"/>
        <v>0.97199999999999998</v>
      </c>
      <c r="C118">
        <f t="shared" si="9"/>
        <v>50.908000000000001</v>
      </c>
      <c r="D118">
        <f t="shared" si="13"/>
        <v>0.98099999999999998</v>
      </c>
      <c r="E118">
        <f t="shared" si="10"/>
        <v>50.908000000000001</v>
      </c>
      <c r="F118">
        <f t="shared" si="12"/>
        <v>114.77691960120298</v>
      </c>
      <c r="G118">
        <f t="shared" si="11"/>
        <v>8.5589797499999992E-3</v>
      </c>
      <c r="K118">
        <v>51.341000000000001</v>
      </c>
      <c r="L118">
        <v>57</v>
      </c>
      <c r="M118">
        <v>0.98099999999999998</v>
      </c>
      <c r="N118">
        <v>115.958</v>
      </c>
      <c r="O118">
        <v>8.9999999999999993E-3</v>
      </c>
    </row>
    <row r="119" spans="1:15" x14ac:dyDescent="0.25">
      <c r="A119">
        <f t="shared" si="7"/>
        <v>57</v>
      </c>
      <c r="B119">
        <f t="shared" si="8"/>
        <v>0.98099999999999998</v>
      </c>
      <c r="C119">
        <f t="shared" si="9"/>
        <v>51.341000000000001</v>
      </c>
      <c r="D119">
        <f t="shared" si="13"/>
        <v>0.99</v>
      </c>
      <c r="E119">
        <f t="shared" si="10"/>
        <v>51.341000000000001</v>
      </c>
      <c r="F119">
        <f t="shared" si="12"/>
        <v>115.75480320183733</v>
      </c>
      <c r="G119">
        <f t="shared" si="11"/>
        <v>8.6375024999999998E-3</v>
      </c>
      <c r="K119">
        <v>51.780999999999999</v>
      </c>
      <c r="L119">
        <v>57.5</v>
      </c>
      <c r="M119">
        <v>0.99</v>
      </c>
      <c r="N119">
        <v>116.95099999999999</v>
      </c>
      <c r="O119">
        <v>8.9999999999999993E-3</v>
      </c>
    </row>
    <row r="120" spans="1:15" x14ac:dyDescent="0.25">
      <c r="A120">
        <f t="shared" si="7"/>
        <v>57.5</v>
      </c>
      <c r="B120">
        <f t="shared" si="8"/>
        <v>0.99</v>
      </c>
      <c r="C120">
        <f t="shared" si="9"/>
        <v>51.780999999999999</v>
      </c>
      <c r="D120">
        <f t="shared" si="13"/>
        <v>0.999</v>
      </c>
      <c r="E120">
        <f t="shared" si="10"/>
        <v>51.780999999999999</v>
      </c>
      <c r="F120">
        <f t="shared" si="12"/>
        <v>116.74856821729762</v>
      </c>
      <c r="G120">
        <f t="shared" si="11"/>
        <v>8.7160252500000004E-3</v>
      </c>
      <c r="K120">
        <v>52.2</v>
      </c>
      <c r="L120">
        <v>58</v>
      </c>
      <c r="M120">
        <v>0.999</v>
      </c>
      <c r="N120">
        <v>117.896</v>
      </c>
      <c r="O120">
        <v>8.9999999999999993E-3</v>
      </c>
    </row>
    <row r="121" spans="1:15" x14ac:dyDescent="0.25">
      <c r="A121">
        <f t="shared" si="7"/>
        <v>58</v>
      </c>
      <c r="B121">
        <f t="shared" si="8"/>
        <v>0.999</v>
      </c>
      <c r="C121">
        <f t="shared" si="9"/>
        <v>52.2</v>
      </c>
      <c r="D121">
        <f t="shared" si="13"/>
        <v>1.008</v>
      </c>
      <c r="E121">
        <f t="shared" si="10"/>
        <v>52.2</v>
      </c>
      <c r="F121">
        <f t="shared" si="12"/>
        <v>117.69508569701449</v>
      </c>
      <c r="G121">
        <f t="shared" si="11"/>
        <v>8.7945479999999993E-3</v>
      </c>
      <c r="K121">
        <v>52.643999999999998</v>
      </c>
      <c r="L121">
        <v>58.5</v>
      </c>
      <c r="M121">
        <v>1.008</v>
      </c>
      <c r="N121">
        <v>118.9</v>
      </c>
      <c r="O121">
        <v>8.9999999999999993E-3</v>
      </c>
    </row>
    <row r="122" spans="1:15" x14ac:dyDescent="0.25">
      <c r="A122">
        <f t="shared" si="7"/>
        <v>58.5</v>
      </c>
      <c r="B122">
        <f t="shared" si="8"/>
        <v>1.008</v>
      </c>
      <c r="C122">
        <f t="shared" si="9"/>
        <v>52.643999999999998</v>
      </c>
      <c r="D122">
        <f t="shared" si="13"/>
        <v>1.0169999999999999</v>
      </c>
      <c r="E122">
        <f t="shared" si="10"/>
        <v>52.643999999999998</v>
      </c>
      <c r="F122">
        <f t="shared" si="12"/>
        <v>118.69807281429249</v>
      </c>
      <c r="G122">
        <f t="shared" si="11"/>
        <v>8.8730707499999999E-3</v>
      </c>
      <c r="K122">
        <v>53.082999999999998</v>
      </c>
      <c r="L122">
        <v>59</v>
      </c>
      <c r="M122">
        <v>1.018</v>
      </c>
      <c r="N122">
        <v>119.89100000000001</v>
      </c>
      <c r="O122">
        <v>8.9999999999999993E-3</v>
      </c>
    </row>
    <row r="123" spans="1:15" x14ac:dyDescent="0.25">
      <c r="A123">
        <f t="shared" si="7"/>
        <v>59</v>
      </c>
      <c r="B123">
        <f t="shared" si="8"/>
        <v>1.018</v>
      </c>
      <c r="C123">
        <f t="shared" si="9"/>
        <v>53.082999999999998</v>
      </c>
      <c r="D123">
        <f t="shared" si="13"/>
        <v>1.0269999999999999</v>
      </c>
      <c r="E123">
        <f t="shared" si="10"/>
        <v>53.082999999999998</v>
      </c>
      <c r="F123">
        <f t="shared" si="12"/>
        <v>119.69011678675589</v>
      </c>
      <c r="G123">
        <f t="shared" si="11"/>
        <v>8.9603182499999982E-3</v>
      </c>
      <c r="K123">
        <v>53.497</v>
      </c>
      <c r="L123">
        <v>59.5</v>
      </c>
      <c r="M123">
        <v>1.0269999999999999</v>
      </c>
      <c r="N123">
        <v>120.827</v>
      </c>
      <c r="O123">
        <v>8.9999999999999993E-3</v>
      </c>
    </row>
    <row r="124" spans="1:15" x14ac:dyDescent="0.25">
      <c r="A124">
        <f t="shared" si="7"/>
        <v>59.5</v>
      </c>
      <c r="B124">
        <f t="shared" si="8"/>
        <v>1.0269999999999999</v>
      </c>
      <c r="C124">
        <f t="shared" si="9"/>
        <v>53.497</v>
      </c>
      <c r="D124">
        <f t="shared" si="13"/>
        <v>1.0359999999999998</v>
      </c>
      <c r="E124">
        <f t="shared" si="10"/>
        <v>53.497</v>
      </c>
      <c r="F124">
        <f t="shared" si="12"/>
        <v>120.62568114061088</v>
      </c>
      <c r="G124">
        <f t="shared" si="11"/>
        <v>9.0388409999999988E-3</v>
      </c>
      <c r="K124">
        <v>53.933999999999997</v>
      </c>
      <c r="L124">
        <v>60</v>
      </c>
      <c r="M124">
        <v>1.036</v>
      </c>
      <c r="N124">
        <v>121.812</v>
      </c>
      <c r="O124">
        <v>8.9999999999999993E-3</v>
      </c>
    </row>
    <row r="125" spans="1:15" x14ac:dyDescent="0.25">
      <c r="A125">
        <f t="shared" si="7"/>
        <v>60</v>
      </c>
      <c r="B125">
        <f t="shared" si="8"/>
        <v>1.036</v>
      </c>
      <c r="C125">
        <f t="shared" si="9"/>
        <v>53.933999999999997</v>
      </c>
      <c r="D125">
        <f t="shared" si="13"/>
        <v>1.0449999999999999</v>
      </c>
      <c r="E125">
        <f t="shared" si="10"/>
        <v>53.933999999999997</v>
      </c>
      <c r="F125">
        <f t="shared" si="12"/>
        <v>121.61321341863632</v>
      </c>
      <c r="G125">
        <f t="shared" si="11"/>
        <v>9.1173637499999995E-3</v>
      </c>
      <c r="K125">
        <v>54.344000000000001</v>
      </c>
      <c r="L125">
        <v>60.5</v>
      </c>
      <c r="M125">
        <v>1.0449999999999999</v>
      </c>
      <c r="N125">
        <v>122.738</v>
      </c>
      <c r="O125">
        <v>8.9999999999999993E-3</v>
      </c>
    </row>
    <row r="126" spans="1:15" x14ac:dyDescent="0.25">
      <c r="A126">
        <f t="shared" si="7"/>
        <v>60.5</v>
      </c>
      <c r="B126">
        <f t="shared" si="8"/>
        <v>1.0449999999999999</v>
      </c>
      <c r="C126">
        <f t="shared" si="9"/>
        <v>54.344000000000001</v>
      </c>
      <c r="D126">
        <f t="shared" si="13"/>
        <v>1.0539999999999998</v>
      </c>
      <c r="E126">
        <f t="shared" si="10"/>
        <v>54.344000000000001</v>
      </c>
      <c r="F126">
        <f t="shared" si="12"/>
        <v>122.53997349559756</v>
      </c>
      <c r="G126">
        <f t="shared" si="11"/>
        <v>9.1958864999999983E-3</v>
      </c>
      <c r="K126">
        <v>54.753999999999998</v>
      </c>
      <c r="L126">
        <v>61</v>
      </c>
      <c r="M126">
        <v>1.054</v>
      </c>
      <c r="N126">
        <v>123.664</v>
      </c>
      <c r="O126">
        <v>8.9999999999999993E-3</v>
      </c>
    </row>
    <row r="127" spans="1:15" x14ac:dyDescent="0.25">
      <c r="A127">
        <f t="shared" si="7"/>
        <v>61</v>
      </c>
      <c r="B127">
        <f t="shared" si="8"/>
        <v>1.054</v>
      </c>
      <c r="C127">
        <f t="shared" si="9"/>
        <v>54.753999999999998</v>
      </c>
      <c r="D127">
        <f t="shared" si="13"/>
        <v>1.0629999999999999</v>
      </c>
      <c r="E127">
        <f t="shared" si="10"/>
        <v>54.753999999999998</v>
      </c>
      <c r="F127">
        <f t="shared" si="12"/>
        <v>123.46684298552981</v>
      </c>
      <c r="G127">
        <f t="shared" si="11"/>
        <v>9.274409249999999E-3</v>
      </c>
      <c r="K127">
        <v>55.16</v>
      </c>
      <c r="L127">
        <v>61.5</v>
      </c>
      <c r="M127">
        <v>1.0629999999999999</v>
      </c>
      <c r="N127">
        <v>124.581</v>
      </c>
      <c r="O127">
        <v>8.9999999999999993E-3</v>
      </c>
    </row>
    <row r="128" spans="1:15" x14ac:dyDescent="0.25">
      <c r="A128">
        <f t="shared" si="7"/>
        <v>61.5</v>
      </c>
      <c r="B128">
        <f t="shared" si="8"/>
        <v>1.0629999999999999</v>
      </c>
      <c r="C128">
        <f t="shared" si="9"/>
        <v>55.16</v>
      </c>
      <c r="D128">
        <f t="shared" si="13"/>
        <v>1.0719999999999998</v>
      </c>
      <c r="E128">
        <f t="shared" si="10"/>
        <v>55.16</v>
      </c>
      <c r="F128">
        <f t="shared" si="12"/>
        <v>124.38480364891504</v>
      </c>
      <c r="G128">
        <f t="shared" si="11"/>
        <v>9.3529319999999978E-3</v>
      </c>
      <c r="K128">
        <v>55.582999999999998</v>
      </c>
      <c r="L128">
        <v>62</v>
      </c>
      <c r="M128">
        <v>1.073</v>
      </c>
      <c r="N128">
        <v>125.538</v>
      </c>
      <c r="O128">
        <v>8.9999999999999993E-3</v>
      </c>
    </row>
    <row r="129" spans="1:15" x14ac:dyDescent="0.25">
      <c r="A129">
        <f t="shared" si="7"/>
        <v>62</v>
      </c>
      <c r="B129">
        <f t="shared" si="8"/>
        <v>1.073</v>
      </c>
      <c r="C129">
        <f t="shared" si="9"/>
        <v>55.582999999999998</v>
      </c>
      <c r="D129">
        <f t="shared" si="13"/>
        <v>1.0819999999999999</v>
      </c>
      <c r="E129">
        <f t="shared" si="10"/>
        <v>55.582999999999998</v>
      </c>
      <c r="F129">
        <f t="shared" si="12"/>
        <v>125.34150038362735</v>
      </c>
      <c r="G129">
        <f t="shared" si="11"/>
        <v>9.4401794999999997E-3</v>
      </c>
      <c r="K129">
        <v>56.02</v>
      </c>
      <c r="L129">
        <v>62.5</v>
      </c>
      <c r="M129">
        <v>1.0820000000000001</v>
      </c>
      <c r="N129">
        <v>126.524</v>
      </c>
      <c r="O129">
        <v>8.9999999999999993E-3</v>
      </c>
    </row>
    <row r="130" spans="1:15" x14ac:dyDescent="0.25">
      <c r="A130">
        <f t="shared" si="7"/>
        <v>62.5</v>
      </c>
      <c r="B130">
        <f t="shared" si="8"/>
        <v>1.0820000000000001</v>
      </c>
      <c r="C130">
        <f t="shared" si="9"/>
        <v>56.02</v>
      </c>
      <c r="D130">
        <f t="shared" si="13"/>
        <v>1.091</v>
      </c>
      <c r="E130">
        <f t="shared" si="10"/>
        <v>56.02</v>
      </c>
      <c r="F130">
        <f t="shared" si="12"/>
        <v>126.32960650419932</v>
      </c>
      <c r="G130">
        <f t="shared" si="11"/>
        <v>9.5187022500000003E-3</v>
      </c>
      <c r="K130">
        <v>56.463000000000001</v>
      </c>
      <c r="L130">
        <v>63</v>
      </c>
      <c r="M130">
        <v>1.091</v>
      </c>
      <c r="N130">
        <v>127.52500000000001</v>
      </c>
      <c r="O130">
        <v>0.01</v>
      </c>
    </row>
    <row r="131" spans="1:15" x14ac:dyDescent="0.25">
      <c r="A131">
        <f t="shared" si="7"/>
        <v>63</v>
      </c>
      <c r="B131">
        <f t="shared" si="8"/>
        <v>1.091</v>
      </c>
      <c r="C131">
        <f t="shared" si="9"/>
        <v>56.463000000000001</v>
      </c>
      <c r="D131">
        <f t="shared" si="13"/>
        <v>1.0999999999999999</v>
      </c>
      <c r="E131">
        <f t="shared" si="10"/>
        <v>56.463000000000001</v>
      </c>
      <c r="F131">
        <f t="shared" si="12"/>
        <v>127.331362338528</v>
      </c>
      <c r="G131">
        <f t="shared" si="11"/>
        <v>9.5972249999999992E-3</v>
      </c>
      <c r="K131">
        <v>56.872999999999998</v>
      </c>
      <c r="L131">
        <v>63.5</v>
      </c>
      <c r="M131">
        <v>1.1000000000000001</v>
      </c>
      <c r="N131">
        <v>128.45099999999999</v>
      </c>
      <c r="O131">
        <v>0.01</v>
      </c>
    </row>
    <row r="132" spans="1:15" x14ac:dyDescent="0.25">
      <c r="A132">
        <f t="shared" si="7"/>
        <v>63.5</v>
      </c>
      <c r="B132">
        <f t="shared" si="8"/>
        <v>1.1000000000000001</v>
      </c>
      <c r="C132">
        <f t="shared" si="9"/>
        <v>56.872999999999998</v>
      </c>
      <c r="D132">
        <f t="shared" si="13"/>
        <v>1.109</v>
      </c>
      <c r="E132">
        <f t="shared" si="10"/>
        <v>56.872999999999998</v>
      </c>
      <c r="F132">
        <f t="shared" si="12"/>
        <v>128.25881859206768</v>
      </c>
      <c r="G132">
        <f t="shared" si="11"/>
        <v>9.6757477499999998E-3</v>
      </c>
      <c r="K132">
        <v>57.311</v>
      </c>
      <c r="L132">
        <v>64</v>
      </c>
      <c r="M132">
        <v>1.109</v>
      </c>
      <c r="N132">
        <v>129.44</v>
      </c>
      <c r="O132">
        <v>0.01</v>
      </c>
    </row>
    <row r="133" spans="1:15" x14ac:dyDescent="0.25">
      <c r="A133">
        <f t="shared" si="7"/>
        <v>64</v>
      </c>
      <c r="B133">
        <f t="shared" si="8"/>
        <v>1.109</v>
      </c>
      <c r="C133">
        <f t="shared" si="9"/>
        <v>57.311</v>
      </c>
      <c r="D133">
        <f t="shared" si="13"/>
        <v>1.1179999999999999</v>
      </c>
      <c r="E133">
        <f t="shared" si="10"/>
        <v>57.311</v>
      </c>
      <c r="F133">
        <f t="shared" si="12"/>
        <v>129.24954107436733</v>
      </c>
      <c r="G133">
        <f t="shared" si="11"/>
        <v>9.7542704999999987E-3</v>
      </c>
      <c r="K133">
        <v>57.737000000000002</v>
      </c>
      <c r="L133">
        <v>64.5</v>
      </c>
      <c r="M133">
        <v>1.1180000000000001</v>
      </c>
      <c r="N133">
        <v>130.40199999999999</v>
      </c>
      <c r="O133">
        <v>0.01</v>
      </c>
    </row>
    <row r="134" spans="1:15" x14ac:dyDescent="0.25">
      <c r="A134">
        <f t="shared" si="7"/>
        <v>64.5</v>
      </c>
      <c r="B134">
        <f t="shared" si="8"/>
        <v>1.1180000000000001</v>
      </c>
      <c r="C134">
        <f t="shared" si="9"/>
        <v>57.737000000000002</v>
      </c>
      <c r="D134">
        <f t="shared" si="13"/>
        <v>1.127</v>
      </c>
      <c r="E134">
        <f t="shared" si="10"/>
        <v>57.737000000000002</v>
      </c>
      <c r="F134">
        <f t="shared" si="12"/>
        <v>130.21332456381054</v>
      </c>
      <c r="G134">
        <f t="shared" si="11"/>
        <v>9.832793250000001E-3</v>
      </c>
      <c r="K134">
        <v>58.186</v>
      </c>
      <c r="L134">
        <v>65</v>
      </c>
      <c r="M134">
        <v>1.1279999999999999</v>
      </c>
      <c r="N134">
        <v>131.416</v>
      </c>
      <c r="O134">
        <v>0.01</v>
      </c>
    </row>
    <row r="135" spans="1:15" x14ac:dyDescent="0.25">
      <c r="A135">
        <f t="shared" si="7"/>
        <v>65</v>
      </c>
      <c r="B135">
        <f t="shared" si="8"/>
        <v>1.1279999999999999</v>
      </c>
      <c r="C135">
        <f t="shared" si="9"/>
        <v>58.186</v>
      </c>
      <c r="D135">
        <f t="shared" si="13"/>
        <v>1.1369999999999998</v>
      </c>
      <c r="E135">
        <f t="shared" si="10"/>
        <v>58.186</v>
      </c>
      <c r="F135">
        <f t="shared" si="12"/>
        <v>131.22946164423186</v>
      </c>
      <c r="G135">
        <f t="shared" si="11"/>
        <v>9.9200407499999994E-3</v>
      </c>
      <c r="K135">
        <v>58.381999999999998</v>
      </c>
      <c r="L135">
        <v>65.5</v>
      </c>
      <c r="M135">
        <v>1.137</v>
      </c>
      <c r="N135">
        <v>131.85900000000001</v>
      </c>
      <c r="O135">
        <v>0.01</v>
      </c>
    </row>
    <row r="136" spans="1:15" x14ac:dyDescent="0.25">
      <c r="A136">
        <f t="shared" ref="A136:A146" si="14">L135</f>
        <v>65.5</v>
      </c>
      <c r="B136">
        <f t="shared" ref="B136:B146" si="15">M135</f>
        <v>1.137</v>
      </c>
      <c r="C136">
        <f t="shared" ref="C136:C146" si="16">K135</f>
        <v>58.381999999999998</v>
      </c>
      <c r="D136">
        <f t="shared" si="13"/>
        <v>1.1459999999999999</v>
      </c>
      <c r="E136">
        <f t="shared" ref="E136:E146" si="17">ABS(C136)</f>
        <v>58.381999999999998</v>
      </c>
      <c r="F136">
        <f t="shared" si="12"/>
        <v>131.67476752198664</v>
      </c>
      <c r="G136">
        <f t="shared" ref="G136:G146" si="18">6*D136*$C$3/$E$3^2</f>
        <v>9.9985635E-3</v>
      </c>
      <c r="K136">
        <v>58.781999999999996</v>
      </c>
      <c r="L136">
        <v>66</v>
      </c>
      <c r="M136">
        <v>1.1459999999999999</v>
      </c>
      <c r="N136">
        <v>132.76300000000001</v>
      </c>
      <c r="O136">
        <v>0.01</v>
      </c>
    </row>
    <row r="137" spans="1:15" x14ac:dyDescent="0.25">
      <c r="A137">
        <f t="shared" si="14"/>
        <v>66</v>
      </c>
      <c r="B137">
        <f t="shared" si="15"/>
        <v>1.1459999999999999</v>
      </c>
      <c r="C137">
        <f t="shared" si="16"/>
        <v>58.781999999999996</v>
      </c>
      <c r="D137">
        <f t="shared" si="13"/>
        <v>1.1549999999999998</v>
      </c>
      <c r="E137">
        <f t="shared" si="17"/>
        <v>58.781999999999996</v>
      </c>
      <c r="F137">
        <f t="shared" ref="F137:F146" si="19">(3*E137*$E$3/(2*$B$3*$C$3^2))*(1+6*(D137/$E$3)^2-4*($C$3/$E$3)*(D137/$E$3))</f>
        <v>132.58028896096891</v>
      </c>
      <c r="G137">
        <f t="shared" si="18"/>
        <v>1.0077086249999999E-2</v>
      </c>
      <c r="K137">
        <v>59.209000000000003</v>
      </c>
      <c r="L137">
        <v>66.5</v>
      </c>
      <c r="M137">
        <v>1.155</v>
      </c>
      <c r="N137">
        <v>133.727</v>
      </c>
      <c r="O137">
        <v>0.01</v>
      </c>
    </row>
    <row r="138" spans="1:15" x14ac:dyDescent="0.25">
      <c r="A138">
        <f t="shared" si="14"/>
        <v>66.5</v>
      </c>
      <c r="B138">
        <f t="shared" si="15"/>
        <v>1.155</v>
      </c>
      <c r="C138">
        <f t="shared" si="16"/>
        <v>59.209000000000003</v>
      </c>
      <c r="D138">
        <f t="shared" si="13"/>
        <v>1.1639999999999999</v>
      </c>
      <c r="E138">
        <f t="shared" si="17"/>
        <v>59.209000000000003</v>
      </c>
      <c r="F138">
        <f t="shared" si="19"/>
        <v>133.54683630452158</v>
      </c>
      <c r="G138">
        <f t="shared" si="18"/>
        <v>1.0155609000000001E-2</v>
      </c>
      <c r="K138">
        <v>59.609000000000002</v>
      </c>
      <c r="L138">
        <v>67</v>
      </c>
      <c r="M138">
        <v>1.1639999999999999</v>
      </c>
      <c r="N138">
        <v>134.63</v>
      </c>
      <c r="O138">
        <v>0.01</v>
      </c>
    </row>
    <row r="139" spans="1:15" x14ac:dyDescent="0.25">
      <c r="A139">
        <f t="shared" si="14"/>
        <v>67</v>
      </c>
      <c r="B139">
        <f t="shared" si="15"/>
        <v>1.1639999999999999</v>
      </c>
      <c r="C139">
        <f t="shared" si="16"/>
        <v>59.609000000000002</v>
      </c>
      <c r="D139">
        <f t="shared" si="13"/>
        <v>1.1729999999999998</v>
      </c>
      <c r="E139">
        <f t="shared" si="17"/>
        <v>59.609000000000002</v>
      </c>
      <c r="F139">
        <f t="shared" si="19"/>
        <v>134.45261496340382</v>
      </c>
      <c r="G139">
        <f t="shared" si="18"/>
        <v>1.0234131749999997E-2</v>
      </c>
      <c r="K139">
        <v>60.008000000000003</v>
      </c>
      <c r="L139">
        <v>67.5</v>
      </c>
      <c r="M139">
        <v>1.173</v>
      </c>
      <c r="N139">
        <v>135.53100000000001</v>
      </c>
      <c r="O139">
        <v>0.01</v>
      </c>
    </row>
    <row r="140" spans="1:15" x14ac:dyDescent="0.25">
      <c r="A140">
        <f t="shared" si="14"/>
        <v>67.5</v>
      </c>
      <c r="B140">
        <f t="shared" si="15"/>
        <v>1.173</v>
      </c>
      <c r="C140">
        <f t="shared" si="16"/>
        <v>60.008000000000003</v>
      </c>
      <c r="D140">
        <f t="shared" si="13"/>
        <v>1.1819999999999999</v>
      </c>
      <c r="E140">
        <f t="shared" si="17"/>
        <v>60.008000000000003</v>
      </c>
      <c r="F140">
        <f t="shared" si="19"/>
        <v>135.35626829377563</v>
      </c>
      <c r="G140">
        <f t="shared" si="18"/>
        <v>1.0312654500000001E-2</v>
      </c>
      <c r="K140">
        <v>60.430999999999997</v>
      </c>
      <c r="L140">
        <v>68</v>
      </c>
      <c r="M140">
        <v>1.1830000000000001</v>
      </c>
      <c r="N140">
        <v>136.48699999999999</v>
      </c>
      <c r="O140">
        <v>0.01</v>
      </c>
    </row>
    <row r="141" spans="1:15" x14ac:dyDescent="0.25">
      <c r="A141">
        <f t="shared" si="14"/>
        <v>68</v>
      </c>
      <c r="B141">
        <f t="shared" si="15"/>
        <v>1.1830000000000001</v>
      </c>
      <c r="C141">
        <f t="shared" si="16"/>
        <v>60.430999999999997</v>
      </c>
      <c r="D141">
        <f t="shared" ref="D141:D146" si="20">B141-$B$11</f>
        <v>1.1919999999999999</v>
      </c>
      <c r="E141">
        <f t="shared" si="17"/>
        <v>60.430999999999997</v>
      </c>
      <c r="F141">
        <f t="shared" si="19"/>
        <v>136.31461619904877</v>
      </c>
      <c r="G141">
        <f t="shared" si="18"/>
        <v>1.0399901999999999E-2</v>
      </c>
      <c r="K141">
        <v>60.845999999999997</v>
      </c>
      <c r="L141">
        <v>68.5</v>
      </c>
      <c r="M141">
        <v>1.1919999999999999</v>
      </c>
      <c r="N141">
        <v>137.42500000000001</v>
      </c>
      <c r="O141">
        <v>0.01</v>
      </c>
    </row>
    <row r="142" spans="1:15" x14ac:dyDescent="0.25">
      <c r="A142">
        <f t="shared" si="14"/>
        <v>68.5</v>
      </c>
      <c r="B142">
        <f t="shared" si="15"/>
        <v>1.1919999999999999</v>
      </c>
      <c r="C142">
        <f t="shared" si="16"/>
        <v>60.845999999999997</v>
      </c>
      <c r="D142">
        <f t="shared" si="20"/>
        <v>1.2009999999999998</v>
      </c>
      <c r="E142">
        <f t="shared" si="17"/>
        <v>60.845999999999997</v>
      </c>
      <c r="F142">
        <f t="shared" si="19"/>
        <v>137.25464079484487</v>
      </c>
      <c r="G142">
        <f t="shared" si="18"/>
        <v>1.047842475E-2</v>
      </c>
      <c r="K142">
        <v>61.273000000000003</v>
      </c>
      <c r="L142">
        <v>69</v>
      </c>
      <c r="M142">
        <v>1.2010000000000001</v>
      </c>
      <c r="N142">
        <v>138.38800000000001</v>
      </c>
      <c r="O142">
        <v>0.01</v>
      </c>
    </row>
    <row r="143" spans="1:15" x14ac:dyDescent="0.25">
      <c r="A143">
        <f t="shared" si="14"/>
        <v>69</v>
      </c>
      <c r="B143">
        <f t="shared" si="15"/>
        <v>1.2010000000000001</v>
      </c>
      <c r="C143">
        <f t="shared" si="16"/>
        <v>61.273000000000003</v>
      </c>
      <c r="D143">
        <f t="shared" si="20"/>
        <v>1.21</v>
      </c>
      <c r="E143">
        <f t="shared" si="17"/>
        <v>61.273000000000003</v>
      </c>
      <c r="F143">
        <f t="shared" si="19"/>
        <v>138.22187279828157</v>
      </c>
      <c r="G143">
        <f t="shared" si="18"/>
        <v>1.05569475E-2</v>
      </c>
      <c r="K143">
        <v>61.622</v>
      </c>
      <c r="L143">
        <v>69.5</v>
      </c>
      <c r="M143">
        <v>1.21</v>
      </c>
      <c r="N143">
        <v>139.17699999999999</v>
      </c>
      <c r="O143">
        <v>1.0999999999999999E-2</v>
      </c>
    </row>
    <row r="144" spans="1:15" x14ac:dyDescent="0.25">
      <c r="A144">
        <f t="shared" si="14"/>
        <v>69.5</v>
      </c>
      <c r="B144">
        <f t="shared" si="15"/>
        <v>1.21</v>
      </c>
      <c r="C144">
        <f t="shared" si="16"/>
        <v>61.622</v>
      </c>
      <c r="D144">
        <f t="shared" si="20"/>
        <v>1.2189999999999999</v>
      </c>
      <c r="E144">
        <f t="shared" si="17"/>
        <v>61.622</v>
      </c>
      <c r="F144">
        <f t="shared" si="19"/>
        <v>139.01328501385933</v>
      </c>
      <c r="G144">
        <f t="shared" si="18"/>
        <v>1.0635470249999999E-2</v>
      </c>
      <c r="K144">
        <v>61.78</v>
      </c>
      <c r="L144">
        <v>70</v>
      </c>
      <c r="M144">
        <v>1.2190000000000001</v>
      </c>
      <c r="N144">
        <v>139.53299999999999</v>
      </c>
      <c r="O144">
        <v>1.0999999999999999E-2</v>
      </c>
    </row>
    <row r="145" spans="1:15" x14ac:dyDescent="0.25">
      <c r="A145">
        <f t="shared" si="14"/>
        <v>70</v>
      </c>
      <c r="B145">
        <f t="shared" si="15"/>
        <v>1.2190000000000001</v>
      </c>
      <c r="C145">
        <f t="shared" si="16"/>
        <v>61.78</v>
      </c>
      <c r="D145">
        <f t="shared" si="20"/>
        <v>1.228</v>
      </c>
      <c r="E145">
        <f t="shared" si="17"/>
        <v>61.78</v>
      </c>
      <c r="F145">
        <f t="shared" si="19"/>
        <v>139.37393839910689</v>
      </c>
      <c r="G145">
        <f t="shared" si="18"/>
        <v>1.0713993E-2</v>
      </c>
      <c r="K145">
        <v>62.194000000000003</v>
      </c>
      <c r="L145">
        <v>70.5</v>
      </c>
      <c r="M145">
        <v>1.228</v>
      </c>
      <c r="N145">
        <v>140.47</v>
      </c>
      <c r="O145">
        <v>1.0999999999999999E-2</v>
      </c>
    </row>
    <row r="146" spans="1:15" x14ac:dyDescent="0.25">
      <c r="A146">
        <f t="shared" si="14"/>
        <v>70.5</v>
      </c>
      <c r="B146">
        <f t="shared" si="15"/>
        <v>1.228</v>
      </c>
      <c r="C146">
        <f t="shared" si="16"/>
        <v>62.194000000000003</v>
      </c>
      <c r="D146">
        <f t="shared" si="20"/>
        <v>1.2369999999999999</v>
      </c>
      <c r="E146">
        <f t="shared" si="17"/>
        <v>62.194000000000003</v>
      </c>
      <c r="F146">
        <f t="shared" si="19"/>
        <v>140.31224500908306</v>
      </c>
      <c r="G146">
        <f t="shared" si="18"/>
        <v>1.0792515749999999E-2</v>
      </c>
      <c r="K146">
        <v>3.956</v>
      </c>
      <c r="L146">
        <v>70.95</v>
      </c>
      <c r="M146">
        <v>1.2370000000000001</v>
      </c>
      <c r="N146">
        <v>8.9359999999999999</v>
      </c>
      <c r="O146">
        <v>1.0999999999999999E-2</v>
      </c>
    </row>
    <row r="147" spans="1:15" x14ac:dyDescent="0.25">
      <c r="A147">
        <f t="shared" ref="A147" si="21">L146</f>
        <v>70.95</v>
      </c>
      <c r="B147">
        <f t="shared" ref="B147" si="22">M146</f>
        <v>1.2370000000000001</v>
      </c>
      <c r="C147">
        <f t="shared" ref="C147" si="23">K146</f>
        <v>3.956</v>
      </c>
      <c r="D147">
        <f t="shared" ref="D147" si="24">B147-$B$11</f>
        <v>1.246</v>
      </c>
      <c r="E147">
        <f t="shared" ref="E147" si="25">ABS(C147)</f>
        <v>3.956</v>
      </c>
      <c r="F147">
        <f t="shared" ref="F147" si="26">(3*E147*$E$3/(2*$B$3*$C$3^2))*(1+6*(D147/$E$3)^2-4*($C$3/$E$3)*(D147/$E$3))</f>
        <v>8.9251812935480537</v>
      </c>
      <c r="G147">
        <f t="shared" ref="G147" si="27">6*D147*$C$3/$E$3^2</f>
        <v>1.0871038500000001E-2</v>
      </c>
    </row>
    <row r="250" spans="4:4" x14ac:dyDescent="0.25">
      <c r="D250" s="3"/>
    </row>
    <row r="251" spans="4:4" x14ac:dyDescent="0.25">
      <c r="D251" s="3"/>
    </row>
    <row r="252" spans="4:4" x14ac:dyDescent="0.25">
      <c r="D252" s="3"/>
    </row>
    <row r="253" spans="4:4" x14ac:dyDescent="0.25">
      <c r="D253" s="3"/>
    </row>
    <row r="254" spans="4:4" x14ac:dyDescent="0.25">
      <c r="D254" s="3"/>
    </row>
    <row r="255" spans="4:4" x14ac:dyDescent="0.25">
      <c r="D255" s="3"/>
    </row>
    <row r="256" spans="4:4" x14ac:dyDescent="0.25">
      <c r="D256" s="3"/>
    </row>
    <row r="257" spans="4:4" x14ac:dyDescent="0.25">
      <c r="D257" s="3"/>
    </row>
    <row r="258" spans="4:4" x14ac:dyDescent="0.25">
      <c r="D258" s="3"/>
    </row>
    <row r="259" spans="4:4" x14ac:dyDescent="0.25">
      <c r="D259" s="3"/>
    </row>
    <row r="260" spans="4:4" x14ac:dyDescent="0.25">
      <c r="D260" s="3"/>
    </row>
    <row r="261" spans="4:4" x14ac:dyDescent="0.25">
      <c r="D261" s="3"/>
    </row>
    <row r="262" spans="4:4" x14ac:dyDescent="0.25">
      <c r="D262" s="3"/>
    </row>
    <row r="263" spans="4:4" x14ac:dyDescent="0.25">
      <c r="D263" s="3"/>
    </row>
    <row r="264" spans="4:4" x14ac:dyDescent="0.25">
      <c r="D264" s="3"/>
    </row>
    <row r="265" spans="4:4" x14ac:dyDescent="0.25">
      <c r="D265" s="3"/>
    </row>
    <row r="266" spans="4:4" x14ac:dyDescent="0.25">
      <c r="D266" s="3"/>
    </row>
    <row r="267" spans="4:4" x14ac:dyDescent="0.25">
      <c r="D267" s="3"/>
    </row>
    <row r="268" spans="4:4" x14ac:dyDescent="0.25">
      <c r="D268" s="3"/>
    </row>
    <row r="269" spans="4:4" x14ac:dyDescent="0.25">
      <c r="D269" s="3"/>
    </row>
    <row r="270" spans="4:4" x14ac:dyDescent="0.25">
      <c r="D270" s="3"/>
    </row>
    <row r="271" spans="4:4" x14ac:dyDescent="0.25">
      <c r="D271" s="3"/>
    </row>
    <row r="272" spans="4:4" x14ac:dyDescent="0.25">
      <c r="D272" s="3"/>
    </row>
    <row r="273" spans="4:4" x14ac:dyDescent="0.25">
      <c r="D273" s="3"/>
    </row>
    <row r="274" spans="4:4" x14ac:dyDescent="0.25">
      <c r="D274" s="3"/>
    </row>
    <row r="275" spans="4:4" x14ac:dyDescent="0.25">
      <c r="D275" s="3"/>
    </row>
    <row r="276" spans="4:4" x14ac:dyDescent="0.25">
      <c r="D276" s="3"/>
    </row>
    <row r="277" spans="4:4" x14ac:dyDescent="0.25">
      <c r="D277" s="3"/>
    </row>
    <row r="278" spans="4:4" x14ac:dyDescent="0.25">
      <c r="D278" s="3"/>
    </row>
    <row r="279" spans="4:4" x14ac:dyDescent="0.25">
      <c r="D279" s="3"/>
    </row>
    <row r="280" spans="4:4" x14ac:dyDescent="0.25">
      <c r="D280" s="3"/>
    </row>
    <row r="281" spans="4:4" x14ac:dyDescent="0.25">
      <c r="D281" s="3"/>
    </row>
    <row r="282" spans="4:4" x14ac:dyDescent="0.25">
      <c r="D282" s="3"/>
    </row>
    <row r="283" spans="4:4" x14ac:dyDescent="0.25">
      <c r="D283" s="3"/>
    </row>
    <row r="284" spans="4:4" x14ac:dyDescent="0.25">
      <c r="D284" s="3"/>
    </row>
    <row r="285" spans="4:4" x14ac:dyDescent="0.25">
      <c r="D285" s="3"/>
    </row>
    <row r="286" spans="4:4" x14ac:dyDescent="0.25">
      <c r="D286" s="3"/>
    </row>
    <row r="287" spans="4:4" x14ac:dyDescent="0.25">
      <c r="D287" s="3"/>
    </row>
    <row r="288" spans="4:4" x14ac:dyDescent="0.25">
      <c r="D288" s="3"/>
    </row>
    <row r="289" spans="4:4" x14ac:dyDescent="0.25">
      <c r="D289" s="3"/>
    </row>
    <row r="290" spans="4:4" x14ac:dyDescent="0.25">
      <c r="D290" s="3"/>
    </row>
    <row r="291" spans="4:4" x14ac:dyDescent="0.25">
      <c r="D291" s="3"/>
    </row>
    <row r="292" spans="4:4" x14ac:dyDescent="0.25">
      <c r="D292" s="3"/>
    </row>
    <row r="293" spans="4:4" x14ac:dyDescent="0.25">
      <c r="D293" s="3"/>
    </row>
    <row r="294" spans="4:4" x14ac:dyDescent="0.25">
      <c r="D294" s="3"/>
    </row>
    <row r="295" spans="4:4" x14ac:dyDescent="0.25">
      <c r="D295" s="3"/>
    </row>
    <row r="296" spans="4:4" x14ac:dyDescent="0.25">
      <c r="D296" s="3"/>
    </row>
    <row r="297" spans="4:4" x14ac:dyDescent="0.25">
      <c r="D297" s="3"/>
    </row>
    <row r="298" spans="4:4" x14ac:dyDescent="0.25">
      <c r="D298" s="3"/>
    </row>
    <row r="299" spans="4:4" x14ac:dyDescent="0.25">
      <c r="D299" s="3"/>
    </row>
    <row r="300" spans="4:4" x14ac:dyDescent="0.25">
      <c r="D300" s="3"/>
    </row>
    <row r="301" spans="4:4" x14ac:dyDescent="0.25">
      <c r="D301" s="3"/>
    </row>
    <row r="302" spans="4:4" x14ac:dyDescent="0.25">
      <c r="D302" s="3"/>
    </row>
    <row r="303" spans="4:4" x14ac:dyDescent="0.25">
      <c r="D303" s="3"/>
    </row>
    <row r="304" spans="4:4" x14ac:dyDescent="0.25">
      <c r="D304" s="3"/>
    </row>
    <row r="305" spans="4:4" x14ac:dyDescent="0.25">
      <c r="D305" s="3"/>
    </row>
    <row r="306" spans="4:4" x14ac:dyDescent="0.25">
      <c r="D306" s="3"/>
    </row>
    <row r="307" spans="4:4" x14ac:dyDescent="0.25">
      <c r="D307" s="3"/>
    </row>
    <row r="308" spans="4:4" x14ac:dyDescent="0.25">
      <c r="D308" s="3"/>
    </row>
    <row r="309" spans="4:4" x14ac:dyDescent="0.25">
      <c r="D309" s="3"/>
    </row>
    <row r="310" spans="4:4" x14ac:dyDescent="0.25">
      <c r="D310" s="3"/>
    </row>
    <row r="311" spans="4:4" x14ac:dyDescent="0.25">
      <c r="D311" s="3"/>
    </row>
    <row r="312" spans="4:4" x14ac:dyDescent="0.25">
      <c r="D312" s="3"/>
    </row>
    <row r="313" spans="4:4" x14ac:dyDescent="0.25">
      <c r="D313" s="3"/>
    </row>
    <row r="314" spans="4:4" x14ac:dyDescent="0.25">
      <c r="D314" s="3"/>
    </row>
    <row r="315" spans="4:4" x14ac:dyDescent="0.25">
      <c r="D315" s="3"/>
    </row>
    <row r="316" spans="4:4" x14ac:dyDescent="0.25">
      <c r="D316" s="3"/>
    </row>
    <row r="317" spans="4:4" x14ac:dyDescent="0.25">
      <c r="D317" s="3"/>
    </row>
    <row r="318" spans="4:4" x14ac:dyDescent="0.25">
      <c r="D318" s="3"/>
    </row>
    <row r="319" spans="4:4" x14ac:dyDescent="0.25">
      <c r="D319" s="3"/>
    </row>
    <row r="320" spans="4:4" x14ac:dyDescent="0.25">
      <c r="D320" s="3"/>
    </row>
    <row r="321" spans="4:4" x14ac:dyDescent="0.25">
      <c r="D321" s="3"/>
    </row>
    <row r="322" spans="4:4" x14ac:dyDescent="0.25">
      <c r="D322" s="3"/>
    </row>
    <row r="323" spans="4:4" x14ac:dyDescent="0.25">
      <c r="D323" s="3"/>
    </row>
    <row r="324" spans="4:4" x14ac:dyDescent="0.25">
      <c r="D324" s="3"/>
    </row>
    <row r="325" spans="4:4" x14ac:dyDescent="0.25">
      <c r="D325" s="3"/>
    </row>
    <row r="326" spans="4:4" x14ac:dyDescent="0.25">
      <c r="D326" s="3"/>
    </row>
    <row r="327" spans="4:4" x14ac:dyDescent="0.25">
      <c r="D327" s="3"/>
    </row>
    <row r="328" spans="4:4" x14ac:dyDescent="0.25">
      <c r="D328" s="3"/>
    </row>
    <row r="329" spans="4:4" x14ac:dyDescent="0.25">
      <c r="D329" s="3"/>
    </row>
    <row r="330" spans="4:4" x14ac:dyDescent="0.25">
      <c r="D330" s="3"/>
    </row>
    <row r="331" spans="4:4" x14ac:dyDescent="0.25">
      <c r="D331" s="3"/>
    </row>
    <row r="332" spans="4:4" x14ac:dyDescent="0.25">
      <c r="D332" s="3"/>
    </row>
    <row r="333" spans="4:4" x14ac:dyDescent="0.25">
      <c r="D333" s="3"/>
    </row>
    <row r="334" spans="4:4" x14ac:dyDescent="0.25">
      <c r="D334" s="3"/>
    </row>
    <row r="335" spans="4:4" x14ac:dyDescent="0.25">
      <c r="D335" s="3"/>
    </row>
    <row r="336" spans="4:4" x14ac:dyDescent="0.25">
      <c r="D336" s="3"/>
    </row>
    <row r="337" spans="4:4" x14ac:dyDescent="0.25">
      <c r="D337" s="3"/>
    </row>
    <row r="338" spans="4:4" x14ac:dyDescent="0.25">
      <c r="D338" s="3"/>
    </row>
    <row r="339" spans="4:4" x14ac:dyDescent="0.25">
      <c r="D339" s="3"/>
    </row>
    <row r="340" spans="4:4" x14ac:dyDescent="0.25">
      <c r="D340" s="3"/>
    </row>
    <row r="341" spans="4:4" x14ac:dyDescent="0.25">
      <c r="D341" s="3"/>
    </row>
    <row r="342" spans="4:4" x14ac:dyDescent="0.25">
      <c r="D342" s="3"/>
    </row>
    <row r="343" spans="4:4" x14ac:dyDescent="0.25">
      <c r="D343" s="3"/>
    </row>
    <row r="344" spans="4:4" x14ac:dyDescent="0.25">
      <c r="D344" s="3"/>
    </row>
    <row r="345" spans="4:4" x14ac:dyDescent="0.25">
      <c r="D345" s="3"/>
    </row>
    <row r="346" spans="4:4" x14ac:dyDescent="0.25">
      <c r="D346" s="3"/>
    </row>
    <row r="347" spans="4:4" x14ac:dyDescent="0.25">
      <c r="D347" s="3"/>
    </row>
    <row r="348" spans="4:4" x14ac:dyDescent="0.25">
      <c r="D348" s="3"/>
    </row>
    <row r="349" spans="4:4" x14ac:dyDescent="0.25">
      <c r="D349" s="3"/>
    </row>
    <row r="350" spans="4:4" x14ac:dyDescent="0.25">
      <c r="D350" s="3"/>
    </row>
    <row r="351" spans="4:4" x14ac:dyDescent="0.25">
      <c r="D351" s="3"/>
    </row>
    <row r="352" spans="4:4" x14ac:dyDescent="0.25">
      <c r="D352" s="3"/>
    </row>
    <row r="353" spans="4:4" x14ac:dyDescent="0.25">
      <c r="D353" s="3"/>
    </row>
    <row r="354" spans="4:4" x14ac:dyDescent="0.25">
      <c r="D354" s="3"/>
    </row>
    <row r="355" spans="4:4" x14ac:dyDescent="0.25">
      <c r="D355" s="3"/>
    </row>
    <row r="356" spans="4:4" x14ac:dyDescent="0.25">
      <c r="D356" s="3"/>
    </row>
    <row r="357" spans="4:4" x14ac:dyDescent="0.25">
      <c r="D357" s="3"/>
    </row>
    <row r="358" spans="4:4" x14ac:dyDescent="0.25">
      <c r="D358" s="3"/>
    </row>
    <row r="359" spans="4:4" x14ac:dyDescent="0.25">
      <c r="D359" s="3"/>
    </row>
    <row r="360" spans="4:4" x14ac:dyDescent="0.25">
      <c r="D360" s="3"/>
    </row>
    <row r="361" spans="4:4" x14ac:dyDescent="0.25">
      <c r="D361" s="3"/>
    </row>
    <row r="362" spans="4:4" x14ac:dyDescent="0.25">
      <c r="D362" s="3"/>
    </row>
    <row r="363" spans="4:4" x14ac:dyDescent="0.25">
      <c r="D363" s="3"/>
    </row>
    <row r="364" spans="4:4" x14ac:dyDescent="0.25">
      <c r="D364" s="3"/>
    </row>
    <row r="365" spans="4:4" x14ac:dyDescent="0.25">
      <c r="D365" s="3"/>
    </row>
    <row r="366" spans="4:4" x14ac:dyDescent="0.25">
      <c r="D366" s="3"/>
    </row>
    <row r="367" spans="4:4" x14ac:dyDescent="0.25">
      <c r="D367" s="3"/>
    </row>
    <row r="368" spans="4:4" x14ac:dyDescent="0.25">
      <c r="D368" s="3"/>
    </row>
    <row r="369" spans="4:4" x14ac:dyDescent="0.25">
      <c r="D369" s="3"/>
    </row>
    <row r="370" spans="4:4" x14ac:dyDescent="0.25">
      <c r="D370" s="3"/>
    </row>
    <row r="371" spans="4:4" x14ac:dyDescent="0.25">
      <c r="D371" s="3"/>
    </row>
    <row r="372" spans="4:4" x14ac:dyDescent="0.25">
      <c r="D372" s="3"/>
    </row>
    <row r="373" spans="4:4" x14ac:dyDescent="0.25">
      <c r="D373" s="3"/>
    </row>
    <row r="374" spans="4:4" x14ac:dyDescent="0.25">
      <c r="D374" s="3"/>
    </row>
    <row r="375" spans="4:4" x14ac:dyDescent="0.25">
      <c r="D375" s="3"/>
    </row>
    <row r="376" spans="4:4" x14ac:dyDescent="0.25">
      <c r="D376" s="3"/>
    </row>
    <row r="377" spans="4:4" x14ac:dyDescent="0.25">
      <c r="D377" s="3"/>
    </row>
    <row r="378" spans="4:4" x14ac:dyDescent="0.25">
      <c r="D378" s="3"/>
    </row>
    <row r="379" spans="4:4" x14ac:dyDescent="0.25">
      <c r="D379" s="3"/>
    </row>
    <row r="380" spans="4:4" x14ac:dyDescent="0.25">
      <c r="D380" s="3"/>
    </row>
    <row r="381" spans="4:4" x14ac:dyDescent="0.25">
      <c r="D381" s="3"/>
    </row>
    <row r="382" spans="4:4" x14ac:dyDescent="0.25">
      <c r="D382" s="3"/>
    </row>
    <row r="383" spans="4:4" x14ac:dyDescent="0.25">
      <c r="D383" s="3"/>
    </row>
    <row r="384" spans="4:4" x14ac:dyDescent="0.25">
      <c r="D384" s="3"/>
    </row>
    <row r="385" spans="4:4" x14ac:dyDescent="0.25">
      <c r="D385" s="3"/>
    </row>
    <row r="386" spans="4:4" x14ac:dyDescent="0.25">
      <c r="D386" s="3"/>
    </row>
    <row r="387" spans="4:4" x14ac:dyDescent="0.25">
      <c r="D387" s="3"/>
    </row>
    <row r="388" spans="4:4" x14ac:dyDescent="0.25">
      <c r="D388" s="3"/>
    </row>
    <row r="389" spans="4:4" x14ac:dyDescent="0.25">
      <c r="D389" s="3"/>
    </row>
    <row r="390" spans="4:4" x14ac:dyDescent="0.25">
      <c r="D390" s="3"/>
    </row>
    <row r="391" spans="4:4" x14ac:dyDescent="0.25">
      <c r="D391" s="3"/>
    </row>
    <row r="392" spans="4:4" x14ac:dyDescent="0.25">
      <c r="D392" s="3"/>
    </row>
    <row r="393" spans="4:4" x14ac:dyDescent="0.25">
      <c r="D393" s="3"/>
    </row>
    <row r="394" spans="4:4" x14ac:dyDescent="0.25">
      <c r="D394" s="3"/>
    </row>
    <row r="395" spans="4:4" x14ac:dyDescent="0.25">
      <c r="D395" s="3"/>
    </row>
    <row r="396" spans="4:4" x14ac:dyDescent="0.25">
      <c r="D396" s="3"/>
    </row>
    <row r="397" spans="4:4" x14ac:dyDescent="0.25">
      <c r="D397" s="3"/>
    </row>
    <row r="398" spans="4:4" x14ac:dyDescent="0.25">
      <c r="D398" s="3"/>
    </row>
    <row r="399" spans="4:4" x14ac:dyDescent="0.25">
      <c r="D399" s="3"/>
    </row>
    <row r="400" spans="4:4" x14ac:dyDescent="0.25">
      <c r="D400" s="3"/>
    </row>
    <row r="401" spans="4:4" x14ac:dyDescent="0.25">
      <c r="D401" s="3"/>
    </row>
    <row r="402" spans="4:4" x14ac:dyDescent="0.25">
      <c r="D402" s="3"/>
    </row>
    <row r="403" spans="4:4" x14ac:dyDescent="0.25">
      <c r="D403" s="3"/>
    </row>
    <row r="404" spans="4:4" x14ac:dyDescent="0.25">
      <c r="D404" s="3"/>
    </row>
    <row r="405" spans="4:4" x14ac:dyDescent="0.25">
      <c r="D405" s="3"/>
    </row>
    <row r="406" spans="4:4" x14ac:dyDescent="0.25">
      <c r="D406" s="3"/>
    </row>
    <row r="407" spans="4:4" x14ac:dyDescent="0.25">
      <c r="D407" s="3"/>
    </row>
    <row r="408" spans="4:4" x14ac:dyDescent="0.25">
      <c r="D408" s="3"/>
    </row>
    <row r="409" spans="4:4" x14ac:dyDescent="0.25">
      <c r="D409" s="3"/>
    </row>
    <row r="410" spans="4:4" x14ac:dyDescent="0.25">
      <c r="D410" s="3"/>
    </row>
    <row r="411" spans="4:4" x14ac:dyDescent="0.25">
      <c r="D411" s="3"/>
    </row>
    <row r="412" spans="4:4" x14ac:dyDescent="0.25">
      <c r="D412" s="3"/>
    </row>
    <row r="413" spans="4:4" x14ac:dyDescent="0.25">
      <c r="D413" s="3"/>
    </row>
    <row r="414" spans="4:4" x14ac:dyDescent="0.25">
      <c r="D414" s="3"/>
    </row>
    <row r="415" spans="4:4" x14ac:dyDescent="0.25">
      <c r="D415" s="3"/>
    </row>
    <row r="416" spans="4:4" x14ac:dyDescent="0.25">
      <c r="D416" s="3"/>
    </row>
    <row r="417" spans="4:4" x14ac:dyDescent="0.25">
      <c r="D417" s="3"/>
    </row>
    <row r="418" spans="4:4" x14ac:dyDescent="0.25">
      <c r="D418" s="3"/>
    </row>
    <row r="419" spans="4:4" x14ac:dyDescent="0.25">
      <c r="D419" s="3"/>
    </row>
    <row r="420" spans="4:4" x14ac:dyDescent="0.25">
      <c r="D420" s="3"/>
    </row>
    <row r="421" spans="4:4" x14ac:dyDescent="0.25">
      <c r="D421" s="3"/>
    </row>
    <row r="422" spans="4:4" x14ac:dyDescent="0.25">
      <c r="D422" s="3"/>
    </row>
    <row r="423" spans="4:4" x14ac:dyDescent="0.25">
      <c r="D423" s="3"/>
    </row>
    <row r="424" spans="4:4" x14ac:dyDescent="0.25">
      <c r="D424" s="3"/>
    </row>
    <row r="425" spans="4:4" x14ac:dyDescent="0.25">
      <c r="D425" s="3"/>
    </row>
    <row r="426" spans="4:4" x14ac:dyDescent="0.25">
      <c r="D426" s="3"/>
    </row>
    <row r="427" spans="4:4" x14ac:dyDescent="0.25">
      <c r="D427" s="3"/>
    </row>
    <row r="428" spans="4:4" x14ac:dyDescent="0.25">
      <c r="D428" s="3"/>
    </row>
    <row r="429" spans="4:4" x14ac:dyDescent="0.25">
      <c r="D429" s="3"/>
    </row>
    <row r="430" spans="4:4" x14ac:dyDescent="0.25">
      <c r="D430" s="3"/>
    </row>
    <row r="431" spans="4:4" x14ac:dyDescent="0.25">
      <c r="D431" s="3"/>
    </row>
    <row r="432" spans="4:4" x14ac:dyDescent="0.25">
      <c r="D432" s="3"/>
    </row>
    <row r="433" spans="4:4" x14ac:dyDescent="0.25">
      <c r="D433" s="3"/>
    </row>
    <row r="434" spans="4:4" x14ac:dyDescent="0.25">
      <c r="D434" s="3"/>
    </row>
    <row r="435" spans="4:4" x14ac:dyDescent="0.25">
      <c r="D435" s="3"/>
    </row>
    <row r="436" spans="4:4" x14ac:dyDescent="0.25">
      <c r="D436" s="3"/>
    </row>
    <row r="437" spans="4:4" x14ac:dyDescent="0.25">
      <c r="D437" s="3"/>
    </row>
    <row r="438" spans="4:4" x14ac:dyDescent="0.25">
      <c r="D438" s="3"/>
    </row>
    <row r="439" spans="4:4" x14ac:dyDescent="0.25">
      <c r="D439" s="3"/>
    </row>
    <row r="440" spans="4:4" x14ac:dyDescent="0.25">
      <c r="D440" s="3"/>
    </row>
    <row r="441" spans="4:4" x14ac:dyDescent="0.25">
      <c r="D441" s="3"/>
    </row>
    <row r="442" spans="4:4" x14ac:dyDescent="0.25">
      <c r="D442" s="3"/>
    </row>
    <row r="443" spans="4:4" x14ac:dyDescent="0.25">
      <c r="D443" s="3"/>
    </row>
    <row r="444" spans="4:4" x14ac:dyDescent="0.25">
      <c r="D444" s="3"/>
    </row>
    <row r="445" spans="4:4" x14ac:dyDescent="0.25">
      <c r="D445" s="3"/>
    </row>
    <row r="446" spans="4:4" x14ac:dyDescent="0.25">
      <c r="D446" s="3"/>
    </row>
    <row r="447" spans="4:4" x14ac:dyDescent="0.25">
      <c r="D447" s="3"/>
    </row>
    <row r="448" spans="4:4" x14ac:dyDescent="0.25">
      <c r="D448" s="3"/>
    </row>
    <row r="449" spans="4:4" x14ac:dyDescent="0.25">
      <c r="D449" s="3"/>
    </row>
    <row r="450" spans="4:4" x14ac:dyDescent="0.25">
      <c r="D450" s="3"/>
    </row>
    <row r="451" spans="4:4" x14ac:dyDescent="0.25">
      <c r="D451" s="3"/>
    </row>
    <row r="452" spans="4:4" x14ac:dyDescent="0.25">
      <c r="D452" s="3"/>
    </row>
    <row r="453" spans="4:4" x14ac:dyDescent="0.25">
      <c r="D453" s="3"/>
    </row>
    <row r="454" spans="4:4" x14ac:dyDescent="0.25">
      <c r="D454" s="3"/>
    </row>
    <row r="455" spans="4:4" x14ac:dyDescent="0.25">
      <c r="D455" s="3"/>
    </row>
    <row r="456" spans="4:4" x14ac:dyDescent="0.25">
      <c r="D456" s="3"/>
    </row>
    <row r="457" spans="4:4" x14ac:dyDescent="0.25">
      <c r="D457" s="3"/>
    </row>
    <row r="458" spans="4:4" x14ac:dyDescent="0.25">
      <c r="D458" s="3"/>
    </row>
    <row r="459" spans="4:4" x14ac:dyDescent="0.25">
      <c r="D459" s="3"/>
    </row>
    <row r="460" spans="4:4" x14ac:dyDescent="0.25">
      <c r="D460" s="3"/>
    </row>
    <row r="461" spans="4:4" x14ac:dyDescent="0.25">
      <c r="D461" s="3"/>
    </row>
    <row r="462" spans="4:4" x14ac:dyDescent="0.25">
      <c r="D462" s="3"/>
    </row>
    <row r="463" spans="4:4" x14ac:dyDescent="0.25">
      <c r="D463" s="3"/>
    </row>
    <row r="464" spans="4:4" x14ac:dyDescent="0.25">
      <c r="D464" s="3"/>
    </row>
    <row r="465" spans="4:4" x14ac:dyDescent="0.25">
      <c r="D465" s="3"/>
    </row>
    <row r="466" spans="4:4" x14ac:dyDescent="0.25">
      <c r="D466" s="3"/>
    </row>
    <row r="467" spans="4:4" x14ac:dyDescent="0.25">
      <c r="D467" s="3"/>
    </row>
    <row r="468" spans="4:4" x14ac:dyDescent="0.25">
      <c r="D468" s="3"/>
    </row>
    <row r="469" spans="4:4" x14ac:dyDescent="0.25">
      <c r="D469" s="3"/>
    </row>
    <row r="470" spans="4:4" x14ac:dyDescent="0.25">
      <c r="D470" s="3"/>
    </row>
    <row r="471" spans="4:4" x14ac:dyDescent="0.25">
      <c r="D471" s="3"/>
    </row>
    <row r="472" spans="4:4" x14ac:dyDescent="0.25">
      <c r="D472" s="3"/>
    </row>
    <row r="473" spans="4:4" x14ac:dyDescent="0.25">
      <c r="D473" s="3"/>
    </row>
    <row r="474" spans="4:4" x14ac:dyDescent="0.25">
      <c r="D474" s="3"/>
    </row>
    <row r="475" spans="4:4" x14ac:dyDescent="0.25">
      <c r="D475" s="3"/>
    </row>
    <row r="476" spans="4:4" x14ac:dyDescent="0.25">
      <c r="D476" s="3"/>
    </row>
    <row r="477" spans="4:4" x14ac:dyDescent="0.25">
      <c r="D477" s="3"/>
    </row>
    <row r="478" spans="4:4" x14ac:dyDescent="0.25">
      <c r="D478" s="3"/>
    </row>
    <row r="479" spans="4:4" x14ac:dyDescent="0.25">
      <c r="D479" s="3"/>
    </row>
    <row r="480" spans="4:4" x14ac:dyDescent="0.25">
      <c r="D480" s="3"/>
    </row>
    <row r="481" spans="4:4" x14ac:dyDescent="0.25">
      <c r="D481" s="3"/>
    </row>
    <row r="482" spans="4:4" x14ac:dyDescent="0.25">
      <c r="D482" s="3"/>
    </row>
    <row r="483" spans="4:4" x14ac:dyDescent="0.25">
      <c r="D483" s="3"/>
    </row>
    <row r="484" spans="4:4" x14ac:dyDescent="0.25">
      <c r="D484" s="3"/>
    </row>
    <row r="485" spans="4:4" x14ac:dyDescent="0.25">
      <c r="D485" s="3"/>
    </row>
    <row r="486" spans="4:4" x14ac:dyDescent="0.25">
      <c r="D486" s="3"/>
    </row>
    <row r="487" spans="4:4" x14ac:dyDescent="0.25">
      <c r="D487" s="3"/>
    </row>
    <row r="488" spans="4:4" x14ac:dyDescent="0.25">
      <c r="D488" s="3"/>
    </row>
    <row r="489" spans="4:4" x14ac:dyDescent="0.25">
      <c r="D489" s="3"/>
    </row>
    <row r="490" spans="4:4" x14ac:dyDescent="0.25">
      <c r="D490" s="3"/>
    </row>
    <row r="491" spans="4:4" x14ac:dyDescent="0.25">
      <c r="D491" s="3"/>
    </row>
    <row r="492" spans="4:4" x14ac:dyDescent="0.25">
      <c r="D492" s="3"/>
    </row>
    <row r="493" spans="4:4" x14ac:dyDescent="0.25">
      <c r="D493" s="3"/>
    </row>
    <row r="494" spans="4:4" x14ac:dyDescent="0.25">
      <c r="D494" s="3"/>
    </row>
    <row r="495" spans="4:4" x14ac:dyDescent="0.25">
      <c r="D495" s="3"/>
    </row>
    <row r="496" spans="4:4" x14ac:dyDescent="0.25">
      <c r="D496" s="3"/>
    </row>
    <row r="497" spans="4:4" x14ac:dyDescent="0.25">
      <c r="D497" s="3"/>
    </row>
    <row r="498" spans="4:4" x14ac:dyDescent="0.25">
      <c r="D498" s="3"/>
    </row>
    <row r="499" spans="4:4" x14ac:dyDescent="0.25">
      <c r="D499" s="3"/>
    </row>
    <row r="500" spans="4:4" x14ac:dyDescent="0.25">
      <c r="D500" s="3"/>
    </row>
    <row r="501" spans="4:4" x14ac:dyDescent="0.25">
      <c r="D501" s="3"/>
    </row>
    <row r="502" spans="4:4" x14ac:dyDescent="0.25">
      <c r="D502" s="3"/>
    </row>
    <row r="503" spans="4:4" x14ac:dyDescent="0.25">
      <c r="D503" s="3"/>
    </row>
    <row r="504" spans="4:4" x14ac:dyDescent="0.25">
      <c r="D504" s="3"/>
    </row>
    <row r="505" spans="4:4" x14ac:dyDescent="0.25">
      <c r="D505" s="3"/>
    </row>
    <row r="506" spans="4:4" x14ac:dyDescent="0.25">
      <c r="D506" s="3"/>
    </row>
    <row r="507" spans="4:4" x14ac:dyDescent="0.25">
      <c r="D507" s="3"/>
    </row>
    <row r="508" spans="4:4" x14ac:dyDescent="0.25">
      <c r="D508" s="3"/>
    </row>
    <row r="509" spans="4:4" x14ac:dyDescent="0.25">
      <c r="D509" s="3"/>
    </row>
    <row r="510" spans="4:4" x14ac:dyDescent="0.25">
      <c r="D510" s="3"/>
    </row>
    <row r="511" spans="4:4" x14ac:dyDescent="0.25">
      <c r="D511" s="3"/>
    </row>
    <row r="512" spans="4:4" x14ac:dyDescent="0.25">
      <c r="D512" s="3"/>
    </row>
    <row r="513" spans="4:4" x14ac:dyDescent="0.25">
      <c r="D513" s="3"/>
    </row>
    <row r="514" spans="4:4" x14ac:dyDescent="0.25">
      <c r="D514" s="3"/>
    </row>
    <row r="515" spans="4:4" x14ac:dyDescent="0.25">
      <c r="D515" s="3"/>
    </row>
    <row r="516" spans="4:4" x14ac:dyDescent="0.25">
      <c r="D516" s="3"/>
    </row>
    <row r="517" spans="4:4" x14ac:dyDescent="0.25">
      <c r="D517" s="3"/>
    </row>
    <row r="518" spans="4:4" x14ac:dyDescent="0.25">
      <c r="D518" s="3"/>
    </row>
    <row r="519" spans="4:4" x14ac:dyDescent="0.25">
      <c r="D519" s="3"/>
    </row>
    <row r="520" spans="4:4" x14ac:dyDescent="0.25">
      <c r="D520" s="3"/>
    </row>
    <row r="521" spans="4:4" x14ac:dyDescent="0.25">
      <c r="D521" s="3"/>
    </row>
    <row r="522" spans="4:4" x14ac:dyDescent="0.25">
      <c r="D522" s="3"/>
    </row>
    <row r="523" spans="4:4" x14ac:dyDescent="0.25">
      <c r="D523" s="3"/>
    </row>
    <row r="524" spans="4:4" x14ac:dyDescent="0.25">
      <c r="D524" s="3"/>
    </row>
    <row r="525" spans="4:4" x14ac:dyDescent="0.25">
      <c r="D525" s="3"/>
    </row>
    <row r="526" spans="4:4" x14ac:dyDescent="0.25">
      <c r="D526" s="3"/>
    </row>
    <row r="527" spans="4:4" x14ac:dyDescent="0.25">
      <c r="D527" s="3"/>
    </row>
    <row r="528" spans="4:4" x14ac:dyDescent="0.25">
      <c r="D528" s="3"/>
    </row>
    <row r="529" spans="4:4" x14ac:dyDescent="0.25">
      <c r="D529" s="3"/>
    </row>
    <row r="530" spans="4:4" x14ac:dyDescent="0.25">
      <c r="D530" s="3"/>
    </row>
    <row r="531" spans="4:4" x14ac:dyDescent="0.25">
      <c r="D531" s="3"/>
    </row>
    <row r="532" spans="4:4" x14ac:dyDescent="0.25">
      <c r="D532" s="3"/>
    </row>
    <row r="533" spans="4:4" x14ac:dyDescent="0.25">
      <c r="D533" s="3"/>
    </row>
    <row r="534" spans="4:4" x14ac:dyDescent="0.25">
      <c r="D534" s="3"/>
    </row>
    <row r="535" spans="4:4" x14ac:dyDescent="0.25">
      <c r="D535" s="3"/>
    </row>
    <row r="536" spans="4:4" x14ac:dyDescent="0.25">
      <c r="D536" s="3"/>
    </row>
    <row r="537" spans="4:4" x14ac:dyDescent="0.25">
      <c r="D537" s="3"/>
    </row>
    <row r="538" spans="4:4" x14ac:dyDescent="0.25">
      <c r="D538" s="3"/>
    </row>
    <row r="539" spans="4:4" x14ac:dyDescent="0.25">
      <c r="D539" s="3"/>
    </row>
    <row r="540" spans="4:4" x14ac:dyDescent="0.25">
      <c r="D540" s="3"/>
    </row>
    <row r="541" spans="4:4" x14ac:dyDescent="0.25">
      <c r="D541" s="3"/>
    </row>
    <row r="542" spans="4:4" x14ac:dyDescent="0.25">
      <c r="D542" s="3"/>
    </row>
    <row r="543" spans="4:4" x14ac:dyDescent="0.25">
      <c r="D543" s="3"/>
    </row>
    <row r="544" spans="4:4" x14ac:dyDescent="0.25">
      <c r="D544" s="3"/>
    </row>
    <row r="545" spans="4:4" x14ac:dyDescent="0.25">
      <c r="D545" s="3"/>
    </row>
    <row r="546" spans="4:4" x14ac:dyDescent="0.25">
      <c r="D546" s="3"/>
    </row>
    <row r="547" spans="4:4" x14ac:dyDescent="0.25">
      <c r="D547" s="3"/>
    </row>
    <row r="548" spans="4:4" x14ac:dyDescent="0.25">
      <c r="D548" s="3"/>
    </row>
    <row r="549" spans="4:4" x14ac:dyDescent="0.25">
      <c r="D549" s="3"/>
    </row>
    <row r="550" spans="4:4" x14ac:dyDescent="0.25">
      <c r="D550" s="3"/>
    </row>
    <row r="551" spans="4:4" x14ac:dyDescent="0.25">
      <c r="D551" s="3"/>
    </row>
    <row r="552" spans="4:4" x14ac:dyDescent="0.25">
      <c r="D552" s="3"/>
    </row>
    <row r="553" spans="4:4" x14ac:dyDescent="0.25">
      <c r="D553" s="3"/>
    </row>
    <row r="554" spans="4:4" x14ac:dyDescent="0.25">
      <c r="D554" s="3"/>
    </row>
    <row r="555" spans="4:4" x14ac:dyDescent="0.25">
      <c r="D555" s="3"/>
    </row>
    <row r="556" spans="4:4" x14ac:dyDescent="0.25">
      <c r="D556" s="3"/>
    </row>
    <row r="557" spans="4:4" x14ac:dyDescent="0.25">
      <c r="D557" s="3"/>
    </row>
    <row r="558" spans="4:4" x14ac:dyDescent="0.25">
      <c r="D558" s="3"/>
    </row>
    <row r="559" spans="4:4" x14ac:dyDescent="0.25">
      <c r="D559" s="3"/>
    </row>
    <row r="560" spans="4:4" x14ac:dyDescent="0.25">
      <c r="D560" s="3"/>
    </row>
    <row r="561" spans="4:4" x14ac:dyDescent="0.25">
      <c r="D561" s="3"/>
    </row>
    <row r="562" spans="4:4" x14ac:dyDescent="0.25">
      <c r="D562" s="3"/>
    </row>
    <row r="563" spans="4:4" x14ac:dyDescent="0.25">
      <c r="D563" s="3"/>
    </row>
    <row r="564" spans="4:4" x14ac:dyDescent="0.25">
      <c r="D564" s="3"/>
    </row>
    <row r="565" spans="4:4" x14ac:dyDescent="0.25">
      <c r="D565" s="3"/>
    </row>
    <row r="566" spans="4:4" x14ac:dyDescent="0.25">
      <c r="D566" s="3"/>
    </row>
    <row r="567" spans="4:4" x14ac:dyDescent="0.25">
      <c r="D567" s="3"/>
    </row>
    <row r="568" spans="4:4" x14ac:dyDescent="0.25">
      <c r="D568" s="3"/>
    </row>
    <row r="569" spans="4:4" x14ac:dyDescent="0.25">
      <c r="D569" s="3"/>
    </row>
    <row r="570" spans="4:4" x14ac:dyDescent="0.25">
      <c r="D570" s="3"/>
    </row>
    <row r="571" spans="4:4" x14ac:dyDescent="0.25">
      <c r="D571" s="3"/>
    </row>
    <row r="572" spans="4:4" x14ac:dyDescent="0.25">
      <c r="D572" s="3"/>
    </row>
    <row r="573" spans="4:4" x14ac:dyDescent="0.25">
      <c r="D573" s="3"/>
    </row>
    <row r="574" spans="4:4" x14ac:dyDescent="0.25">
      <c r="D574" s="3"/>
    </row>
    <row r="575" spans="4:4" x14ac:dyDescent="0.25">
      <c r="D575" s="3"/>
    </row>
    <row r="576" spans="4:4" x14ac:dyDescent="0.25">
      <c r="D576" s="3"/>
    </row>
    <row r="577" spans="4:4" x14ac:dyDescent="0.25">
      <c r="D577" s="3"/>
    </row>
    <row r="578" spans="4:4" x14ac:dyDescent="0.25">
      <c r="D578" s="3"/>
    </row>
    <row r="579" spans="4:4" x14ac:dyDescent="0.25">
      <c r="D579" s="3"/>
    </row>
    <row r="580" spans="4:4" x14ac:dyDescent="0.25">
      <c r="D580" s="3"/>
    </row>
    <row r="581" spans="4:4" x14ac:dyDescent="0.25">
      <c r="D581" s="3"/>
    </row>
    <row r="582" spans="4:4" x14ac:dyDescent="0.25">
      <c r="D582" s="3"/>
    </row>
    <row r="583" spans="4:4" x14ac:dyDescent="0.25">
      <c r="D583" s="3"/>
    </row>
    <row r="584" spans="4:4" x14ac:dyDescent="0.25">
      <c r="D584" s="3"/>
    </row>
    <row r="585" spans="4:4" x14ac:dyDescent="0.25">
      <c r="D585" s="3"/>
    </row>
    <row r="586" spans="4:4" x14ac:dyDescent="0.25">
      <c r="D586" s="3"/>
    </row>
    <row r="587" spans="4:4" x14ac:dyDescent="0.25">
      <c r="D587" s="3"/>
    </row>
    <row r="588" spans="4:4" x14ac:dyDescent="0.25">
      <c r="D588" s="3"/>
    </row>
    <row r="589" spans="4:4" x14ac:dyDescent="0.25">
      <c r="D589" s="3"/>
    </row>
    <row r="590" spans="4:4" x14ac:dyDescent="0.25">
      <c r="D590" s="3"/>
    </row>
    <row r="591" spans="4:4" x14ac:dyDescent="0.25">
      <c r="D591" s="3"/>
    </row>
    <row r="592" spans="4:4" x14ac:dyDescent="0.25">
      <c r="D592" s="3"/>
    </row>
    <row r="593" spans="4:4" x14ac:dyDescent="0.25">
      <c r="D593" s="3"/>
    </row>
    <row r="594" spans="4:4" x14ac:dyDescent="0.25">
      <c r="D594" s="3"/>
    </row>
    <row r="595" spans="4:4" x14ac:dyDescent="0.25">
      <c r="D595" s="3"/>
    </row>
    <row r="596" spans="4:4" x14ac:dyDescent="0.25">
      <c r="D596" s="3"/>
    </row>
    <row r="597" spans="4:4" x14ac:dyDescent="0.25">
      <c r="D597" s="3"/>
    </row>
    <row r="598" spans="4:4" x14ac:dyDescent="0.25">
      <c r="D598" s="3"/>
    </row>
    <row r="599" spans="4:4" x14ac:dyDescent="0.25">
      <c r="D599" s="3"/>
    </row>
    <row r="600" spans="4:4" x14ac:dyDescent="0.25">
      <c r="D600" s="3"/>
    </row>
    <row r="601" spans="4:4" x14ac:dyDescent="0.25">
      <c r="D601" s="3"/>
    </row>
    <row r="602" spans="4:4" x14ac:dyDescent="0.25">
      <c r="D602" s="3"/>
    </row>
    <row r="603" spans="4:4" x14ac:dyDescent="0.25">
      <c r="D603" s="3"/>
    </row>
    <row r="604" spans="4:4" x14ac:dyDescent="0.25">
      <c r="D604" s="3"/>
    </row>
    <row r="605" spans="4:4" x14ac:dyDescent="0.25">
      <c r="D605" s="3"/>
    </row>
    <row r="606" spans="4:4" x14ac:dyDescent="0.25">
      <c r="D606" s="3"/>
    </row>
    <row r="607" spans="4:4" x14ac:dyDescent="0.25">
      <c r="D607" s="3"/>
    </row>
    <row r="608" spans="4:4" x14ac:dyDescent="0.25">
      <c r="D608" s="3"/>
    </row>
    <row r="609" spans="4:4" x14ac:dyDescent="0.25">
      <c r="D609" s="3"/>
    </row>
    <row r="610" spans="4:4" x14ac:dyDescent="0.25">
      <c r="D610" s="3"/>
    </row>
    <row r="611" spans="4:4" x14ac:dyDescent="0.25">
      <c r="D611" s="3"/>
    </row>
    <row r="612" spans="4:4" x14ac:dyDescent="0.25">
      <c r="D612" s="3"/>
    </row>
    <row r="613" spans="4:4" x14ac:dyDescent="0.25">
      <c r="D613" s="3"/>
    </row>
    <row r="614" spans="4:4" x14ac:dyDescent="0.25">
      <c r="D614" s="3"/>
    </row>
    <row r="615" spans="4:4" x14ac:dyDescent="0.25">
      <c r="D615" s="3"/>
    </row>
    <row r="616" spans="4:4" x14ac:dyDescent="0.25">
      <c r="D616" s="3"/>
    </row>
    <row r="617" spans="4:4" x14ac:dyDescent="0.25">
      <c r="D617" s="3"/>
    </row>
    <row r="618" spans="4:4" x14ac:dyDescent="0.25">
      <c r="D618" s="3"/>
    </row>
    <row r="619" spans="4:4" x14ac:dyDescent="0.25">
      <c r="D619" s="3"/>
    </row>
    <row r="620" spans="4:4" x14ac:dyDescent="0.25">
      <c r="D620" s="3"/>
    </row>
    <row r="621" spans="4:4" x14ac:dyDescent="0.25">
      <c r="D621" s="3"/>
    </row>
    <row r="622" spans="4:4" x14ac:dyDescent="0.25">
      <c r="D622" s="3"/>
    </row>
    <row r="623" spans="4:4" x14ac:dyDescent="0.25">
      <c r="D623" s="3"/>
    </row>
    <row r="624" spans="4:4" x14ac:dyDescent="0.25">
      <c r="D624" s="3"/>
    </row>
    <row r="625" spans="4:4" x14ac:dyDescent="0.25">
      <c r="D625" s="3"/>
    </row>
    <row r="626" spans="4:4" x14ac:dyDescent="0.25">
      <c r="D626" s="3"/>
    </row>
    <row r="627" spans="4:4" x14ac:dyDescent="0.25">
      <c r="D627" s="3"/>
    </row>
    <row r="628" spans="4:4" x14ac:dyDescent="0.25">
      <c r="D628" s="3"/>
    </row>
    <row r="629" spans="4:4" x14ac:dyDescent="0.25">
      <c r="D629" s="3"/>
    </row>
    <row r="630" spans="4:4" x14ac:dyDescent="0.25">
      <c r="D630" s="3"/>
    </row>
    <row r="631" spans="4:4" x14ac:dyDescent="0.25">
      <c r="D631" s="3"/>
    </row>
    <row r="632" spans="4:4" x14ac:dyDescent="0.25">
      <c r="D632" s="3"/>
    </row>
    <row r="633" spans="4:4" x14ac:dyDescent="0.25">
      <c r="D633" s="3"/>
    </row>
    <row r="634" spans="4:4" x14ac:dyDescent="0.25">
      <c r="D634" s="3"/>
    </row>
    <row r="635" spans="4:4" x14ac:dyDescent="0.25">
      <c r="D635" s="3"/>
    </row>
    <row r="636" spans="4:4" x14ac:dyDescent="0.25">
      <c r="D636" s="3"/>
    </row>
    <row r="637" spans="4:4" x14ac:dyDescent="0.25">
      <c r="D637" s="3"/>
    </row>
    <row r="638" spans="4:4" x14ac:dyDescent="0.25">
      <c r="D638" s="3"/>
    </row>
    <row r="639" spans="4:4" x14ac:dyDescent="0.25">
      <c r="D639" s="3"/>
    </row>
    <row r="640" spans="4:4" x14ac:dyDescent="0.25">
      <c r="D640" s="3"/>
    </row>
    <row r="641" spans="4:4" x14ac:dyDescent="0.25">
      <c r="D641" s="3"/>
    </row>
    <row r="642" spans="4:4" x14ac:dyDescent="0.25">
      <c r="D642" s="3"/>
    </row>
    <row r="643" spans="4:4" x14ac:dyDescent="0.25">
      <c r="D643" s="3"/>
    </row>
    <row r="644" spans="4:4" x14ac:dyDescent="0.25">
      <c r="D644" s="3"/>
    </row>
    <row r="645" spans="4:4" x14ac:dyDescent="0.25">
      <c r="D645" s="3"/>
    </row>
    <row r="646" spans="4:4" x14ac:dyDescent="0.25">
      <c r="D646" s="3"/>
    </row>
    <row r="647" spans="4:4" x14ac:dyDescent="0.25">
      <c r="D647" s="3"/>
    </row>
    <row r="648" spans="4:4" x14ac:dyDescent="0.25">
      <c r="D648" s="3"/>
    </row>
    <row r="649" spans="4:4" x14ac:dyDescent="0.25">
      <c r="D649" s="3"/>
    </row>
    <row r="650" spans="4:4" x14ac:dyDescent="0.25">
      <c r="D650" s="3"/>
    </row>
    <row r="651" spans="4:4" x14ac:dyDescent="0.25">
      <c r="D651" s="3"/>
    </row>
    <row r="652" spans="4:4" x14ac:dyDescent="0.25">
      <c r="D652" s="3"/>
    </row>
    <row r="653" spans="4:4" x14ac:dyDescent="0.25">
      <c r="D653" s="3"/>
    </row>
    <row r="654" spans="4:4" x14ac:dyDescent="0.25">
      <c r="D654" s="3"/>
    </row>
    <row r="655" spans="4:4" x14ac:dyDescent="0.25">
      <c r="D655" s="3"/>
    </row>
    <row r="656" spans="4:4" x14ac:dyDescent="0.25">
      <c r="D656" s="3"/>
    </row>
    <row r="657" spans="4:4" x14ac:dyDescent="0.25">
      <c r="D657" s="3"/>
    </row>
    <row r="658" spans="4:4" x14ac:dyDescent="0.25">
      <c r="D658" s="3"/>
    </row>
    <row r="659" spans="4:4" x14ac:dyDescent="0.25">
      <c r="D659" s="3"/>
    </row>
    <row r="660" spans="4:4" x14ac:dyDescent="0.25">
      <c r="D660" s="3"/>
    </row>
    <row r="661" spans="4:4" x14ac:dyDescent="0.25">
      <c r="D661" s="3"/>
    </row>
    <row r="662" spans="4:4" x14ac:dyDescent="0.25">
      <c r="D662" s="3"/>
    </row>
    <row r="663" spans="4:4" x14ac:dyDescent="0.25">
      <c r="D663" s="3"/>
    </row>
    <row r="664" spans="4:4" x14ac:dyDescent="0.25">
      <c r="D664" s="3"/>
    </row>
    <row r="665" spans="4:4" x14ac:dyDescent="0.25">
      <c r="D665" s="3"/>
    </row>
    <row r="666" spans="4:4" x14ac:dyDescent="0.25">
      <c r="D666" s="3"/>
    </row>
    <row r="667" spans="4:4" x14ac:dyDescent="0.25">
      <c r="D667" s="3"/>
    </row>
    <row r="668" spans="4:4" x14ac:dyDescent="0.25">
      <c r="D668" s="3"/>
    </row>
    <row r="669" spans="4:4" x14ac:dyDescent="0.25">
      <c r="D669" s="3"/>
    </row>
    <row r="670" spans="4:4" x14ac:dyDescent="0.25">
      <c r="D670" s="3"/>
    </row>
    <row r="671" spans="4:4" x14ac:dyDescent="0.25">
      <c r="D671" s="3"/>
    </row>
    <row r="672" spans="4:4" x14ac:dyDescent="0.25">
      <c r="D672" s="3"/>
    </row>
    <row r="673" spans="4:4" x14ac:dyDescent="0.25">
      <c r="D673" s="3"/>
    </row>
    <row r="674" spans="4:4" x14ac:dyDescent="0.25">
      <c r="D674" s="3"/>
    </row>
    <row r="675" spans="4:4" x14ac:dyDescent="0.25">
      <c r="D675" s="3"/>
    </row>
    <row r="676" spans="4:4" x14ac:dyDescent="0.25">
      <c r="D676" s="3"/>
    </row>
    <row r="677" spans="4:4" x14ac:dyDescent="0.25">
      <c r="D677" s="3"/>
    </row>
    <row r="678" spans="4:4" x14ac:dyDescent="0.25">
      <c r="D678" s="3"/>
    </row>
    <row r="679" spans="4:4" x14ac:dyDescent="0.25">
      <c r="D679" s="3"/>
    </row>
    <row r="680" spans="4:4" x14ac:dyDescent="0.25">
      <c r="D680" s="3"/>
    </row>
    <row r="681" spans="4:4" x14ac:dyDescent="0.25">
      <c r="D681" s="3"/>
    </row>
    <row r="682" spans="4:4" x14ac:dyDescent="0.25">
      <c r="D682" s="3"/>
    </row>
    <row r="683" spans="4:4" x14ac:dyDescent="0.25">
      <c r="D683" s="3"/>
    </row>
    <row r="684" spans="4:4" x14ac:dyDescent="0.25">
      <c r="D684" s="3"/>
    </row>
    <row r="685" spans="4:4" x14ac:dyDescent="0.25">
      <c r="D685" s="3"/>
    </row>
    <row r="686" spans="4:4" x14ac:dyDescent="0.25">
      <c r="D686" s="3"/>
    </row>
    <row r="687" spans="4:4" x14ac:dyDescent="0.25">
      <c r="D687" s="3"/>
    </row>
    <row r="688" spans="4:4" x14ac:dyDescent="0.25">
      <c r="D688" s="3"/>
    </row>
    <row r="689" spans="4:4" x14ac:dyDescent="0.25">
      <c r="D689" s="3"/>
    </row>
    <row r="690" spans="4:4" x14ac:dyDescent="0.25">
      <c r="D690" s="3"/>
    </row>
    <row r="691" spans="4:4" x14ac:dyDescent="0.25">
      <c r="D691" s="3"/>
    </row>
    <row r="692" spans="4:4" x14ac:dyDescent="0.25">
      <c r="D692" s="3"/>
    </row>
    <row r="693" spans="4:4" x14ac:dyDescent="0.25">
      <c r="D693" s="3"/>
    </row>
    <row r="694" spans="4:4" x14ac:dyDescent="0.25">
      <c r="D694" s="3"/>
    </row>
    <row r="695" spans="4:4" x14ac:dyDescent="0.25">
      <c r="D695" s="3"/>
    </row>
    <row r="696" spans="4:4" x14ac:dyDescent="0.25">
      <c r="D696" s="3"/>
    </row>
    <row r="697" spans="4:4" x14ac:dyDescent="0.25">
      <c r="D697" s="3"/>
    </row>
    <row r="698" spans="4:4" x14ac:dyDescent="0.25">
      <c r="D698" s="3"/>
    </row>
    <row r="699" spans="4:4" x14ac:dyDescent="0.25">
      <c r="D699" s="3"/>
    </row>
    <row r="700" spans="4:4" x14ac:dyDescent="0.25">
      <c r="D700" s="3"/>
    </row>
    <row r="701" spans="4:4" x14ac:dyDescent="0.25">
      <c r="D701" s="3"/>
    </row>
    <row r="702" spans="4:4" x14ac:dyDescent="0.25">
      <c r="D702" s="3"/>
    </row>
    <row r="703" spans="4:4" x14ac:dyDescent="0.25">
      <c r="D703" s="3"/>
    </row>
    <row r="704" spans="4:4" x14ac:dyDescent="0.25">
      <c r="D704" s="3"/>
    </row>
    <row r="705" spans="4:4" x14ac:dyDescent="0.25">
      <c r="D705" s="3"/>
    </row>
    <row r="706" spans="4:4" x14ac:dyDescent="0.25">
      <c r="D706" s="3"/>
    </row>
    <row r="707" spans="4:4" x14ac:dyDescent="0.25">
      <c r="D707" s="3"/>
    </row>
    <row r="708" spans="4:4" x14ac:dyDescent="0.25">
      <c r="D708" s="3"/>
    </row>
    <row r="709" spans="4:4" x14ac:dyDescent="0.25">
      <c r="D709" s="3"/>
    </row>
    <row r="710" spans="4:4" x14ac:dyDescent="0.25">
      <c r="D710" s="3"/>
    </row>
    <row r="711" spans="4:4" x14ac:dyDescent="0.25">
      <c r="D711" s="3"/>
    </row>
    <row r="712" spans="4:4" x14ac:dyDescent="0.25">
      <c r="D712" s="3"/>
    </row>
    <row r="713" spans="4:4" x14ac:dyDescent="0.25">
      <c r="D713" s="3"/>
    </row>
    <row r="714" spans="4:4" x14ac:dyDescent="0.25">
      <c r="D714" s="3"/>
    </row>
    <row r="715" spans="4:4" x14ac:dyDescent="0.25">
      <c r="D715" s="3"/>
    </row>
    <row r="716" spans="4:4" x14ac:dyDescent="0.25">
      <c r="D716" s="3"/>
    </row>
    <row r="717" spans="4:4" x14ac:dyDescent="0.25">
      <c r="D717" s="3"/>
    </row>
    <row r="718" spans="4:4" x14ac:dyDescent="0.25">
      <c r="D718" s="3"/>
    </row>
    <row r="719" spans="4:4" x14ac:dyDescent="0.25">
      <c r="D719" s="3"/>
    </row>
    <row r="720" spans="4:4" x14ac:dyDescent="0.25">
      <c r="D720" s="3"/>
    </row>
    <row r="721" spans="4:4" x14ac:dyDescent="0.25">
      <c r="D721" s="3"/>
    </row>
    <row r="722" spans="4:4" x14ac:dyDescent="0.25">
      <c r="D722" s="3"/>
    </row>
    <row r="723" spans="4:4" x14ac:dyDescent="0.25">
      <c r="D723" s="3"/>
    </row>
    <row r="724" spans="4:4" x14ac:dyDescent="0.25">
      <c r="D724" s="3"/>
    </row>
    <row r="725" spans="4:4" x14ac:dyDescent="0.25">
      <c r="D725" s="3"/>
    </row>
    <row r="726" spans="4:4" x14ac:dyDescent="0.25">
      <c r="D726" s="3"/>
    </row>
    <row r="727" spans="4:4" x14ac:dyDescent="0.25">
      <c r="D727" s="3"/>
    </row>
    <row r="728" spans="4:4" x14ac:dyDescent="0.25">
      <c r="D728" s="3"/>
    </row>
    <row r="729" spans="4:4" x14ac:dyDescent="0.25">
      <c r="D729" s="3"/>
    </row>
    <row r="730" spans="4:4" x14ac:dyDescent="0.25">
      <c r="D730" s="3"/>
    </row>
    <row r="731" spans="4:4" x14ac:dyDescent="0.25">
      <c r="D731" s="3"/>
    </row>
    <row r="732" spans="4:4" x14ac:dyDescent="0.25">
      <c r="D732" s="3"/>
    </row>
    <row r="733" spans="4:4" x14ac:dyDescent="0.25">
      <c r="D733" s="3"/>
    </row>
    <row r="734" spans="4:4" x14ac:dyDescent="0.25">
      <c r="D734" s="3"/>
    </row>
    <row r="735" spans="4:4" x14ac:dyDescent="0.25">
      <c r="D735" s="3"/>
    </row>
    <row r="736" spans="4:4" x14ac:dyDescent="0.25">
      <c r="D736" s="3"/>
    </row>
    <row r="737" spans="4:4" x14ac:dyDescent="0.25">
      <c r="D737" s="3"/>
    </row>
    <row r="738" spans="4:4" x14ac:dyDescent="0.25">
      <c r="D738" s="3"/>
    </row>
    <row r="739" spans="4:4" x14ac:dyDescent="0.25">
      <c r="D739" s="3"/>
    </row>
    <row r="740" spans="4:4" x14ac:dyDescent="0.25">
      <c r="D740" s="3"/>
    </row>
    <row r="741" spans="4:4" x14ac:dyDescent="0.25">
      <c r="D741" s="3"/>
    </row>
    <row r="742" spans="4:4" x14ac:dyDescent="0.25">
      <c r="D742" s="3"/>
    </row>
    <row r="743" spans="4:4" x14ac:dyDescent="0.25">
      <c r="D743" s="3"/>
    </row>
    <row r="744" spans="4:4" x14ac:dyDescent="0.25">
      <c r="D744" s="3"/>
    </row>
    <row r="745" spans="4:4" x14ac:dyDescent="0.25">
      <c r="D745" s="3"/>
    </row>
    <row r="746" spans="4:4" x14ac:dyDescent="0.25">
      <c r="D746" s="3"/>
    </row>
    <row r="747" spans="4:4" x14ac:dyDescent="0.25">
      <c r="D747" s="3"/>
    </row>
    <row r="748" spans="4:4" x14ac:dyDescent="0.25">
      <c r="D748" s="3"/>
    </row>
    <row r="749" spans="4:4" x14ac:dyDescent="0.25">
      <c r="D749" s="3"/>
    </row>
    <row r="750" spans="4:4" x14ac:dyDescent="0.25">
      <c r="D750" s="3"/>
    </row>
    <row r="751" spans="4:4" x14ac:dyDescent="0.25">
      <c r="D751" s="3"/>
    </row>
    <row r="752" spans="4:4" x14ac:dyDescent="0.25">
      <c r="D752" s="3"/>
    </row>
    <row r="753" spans="4:4" x14ac:dyDescent="0.25">
      <c r="D753" s="3"/>
    </row>
    <row r="754" spans="4:4" x14ac:dyDescent="0.25">
      <c r="D754" s="3"/>
    </row>
    <row r="755" spans="4:4" x14ac:dyDescent="0.25">
      <c r="D755" s="3"/>
    </row>
    <row r="756" spans="4:4" x14ac:dyDescent="0.25">
      <c r="D756" s="3"/>
    </row>
    <row r="757" spans="4:4" x14ac:dyDescent="0.25">
      <c r="D757" s="3"/>
    </row>
    <row r="758" spans="4:4" x14ac:dyDescent="0.25">
      <c r="D758" s="3"/>
    </row>
    <row r="759" spans="4:4" x14ac:dyDescent="0.25">
      <c r="D759" s="3"/>
    </row>
    <row r="760" spans="4:4" x14ac:dyDescent="0.25">
      <c r="D760" s="3"/>
    </row>
    <row r="761" spans="4:4" x14ac:dyDescent="0.25">
      <c r="D761" s="3"/>
    </row>
    <row r="762" spans="4:4" x14ac:dyDescent="0.25">
      <c r="D762" s="3"/>
    </row>
    <row r="763" spans="4:4" x14ac:dyDescent="0.25">
      <c r="D763" s="3"/>
    </row>
    <row r="764" spans="4:4" x14ac:dyDescent="0.25">
      <c r="D764" s="3"/>
    </row>
    <row r="765" spans="4:4" x14ac:dyDescent="0.25">
      <c r="D765" s="3"/>
    </row>
    <row r="766" spans="4:4" x14ac:dyDescent="0.25">
      <c r="D766" s="3"/>
    </row>
    <row r="767" spans="4:4" x14ac:dyDescent="0.25">
      <c r="D767" s="3"/>
    </row>
    <row r="768" spans="4:4" x14ac:dyDescent="0.25">
      <c r="D768" s="3"/>
    </row>
    <row r="769" spans="4:4" x14ac:dyDescent="0.25">
      <c r="D769" s="3"/>
    </row>
    <row r="770" spans="4:4" x14ac:dyDescent="0.25">
      <c r="D770" s="3"/>
    </row>
    <row r="771" spans="4:4" x14ac:dyDescent="0.25">
      <c r="D771" s="3"/>
    </row>
    <row r="772" spans="4:4" x14ac:dyDescent="0.25">
      <c r="D772" s="3"/>
    </row>
    <row r="773" spans="4:4" x14ac:dyDescent="0.25">
      <c r="D773" s="3"/>
    </row>
    <row r="774" spans="4:4" x14ac:dyDescent="0.25">
      <c r="D774" s="3"/>
    </row>
    <row r="775" spans="4:4" x14ac:dyDescent="0.25">
      <c r="D775" s="3"/>
    </row>
    <row r="776" spans="4:4" x14ac:dyDescent="0.25">
      <c r="D776" s="3"/>
    </row>
    <row r="777" spans="4:4" x14ac:dyDescent="0.25">
      <c r="D777" s="3"/>
    </row>
    <row r="778" spans="4:4" x14ac:dyDescent="0.25">
      <c r="D778" s="3"/>
    </row>
    <row r="779" spans="4:4" x14ac:dyDescent="0.25">
      <c r="D779" s="3"/>
    </row>
    <row r="780" spans="4:4" x14ac:dyDescent="0.25">
      <c r="D780" s="3"/>
    </row>
    <row r="781" spans="4:4" x14ac:dyDescent="0.25">
      <c r="D781" s="3"/>
    </row>
    <row r="782" spans="4:4" x14ac:dyDescent="0.25">
      <c r="D782" s="3"/>
    </row>
    <row r="783" spans="4:4" x14ac:dyDescent="0.25">
      <c r="D783" s="3"/>
    </row>
    <row r="784" spans="4:4" x14ac:dyDescent="0.25">
      <c r="D784" s="3"/>
    </row>
    <row r="785" spans="4:4" x14ac:dyDescent="0.25">
      <c r="D785" s="3"/>
    </row>
    <row r="786" spans="4:4" x14ac:dyDescent="0.25">
      <c r="D786" s="3"/>
    </row>
    <row r="787" spans="4:4" x14ac:dyDescent="0.25">
      <c r="D787" s="3"/>
    </row>
    <row r="788" spans="4:4" x14ac:dyDescent="0.25">
      <c r="D788" s="3"/>
    </row>
    <row r="789" spans="4:4" x14ac:dyDescent="0.25">
      <c r="D789" s="3"/>
    </row>
    <row r="790" spans="4:4" x14ac:dyDescent="0.25">
      <c r="D790" s="3"/>
    </row>
    <row r="791" spans="4:4" x14ac:dyDescent="0.25">
      <c r="D791" s="3"/>
    </row>
    <row r="792" spans="4:4" x14ac:dyDescent="0.25">
      <c r="D792" s="3"/>
    </row>
    <row r="793" spans="4:4" x14ac:dyDescent="0.25">
      <c r="D793" s="3"/>
    </row>
    <row r="794" spans="4:4" x14ac:dyDescent="0.25">
      <c r="D794" s="3"/>
    </row>
    <row r="795" spans="4:4" x14ac:dyDescent="0.25">
      <c r="D795" s="3"/>
    </row>
    <row r="796" spans="4:4" x14ac:dyDescent="0.25">
      <c r="D796" s="3"/>
    </row>
    <row r="797" spans="4:4" x14ac:dyDescent="0.25">
      <c r="D797" s="3"/>
    </row>
    <row r="798" spans="4:4" x14ac:dyDescent="0.25">
      <c r="D798" s="3"/>
    </row>
    <row r="799" spans="4:4" x14ac:dyDescent="0.25">
      <c r="D799" s="3"/>
    </row>
    <row r="800" spans="4:4" x14ac:dyDescent="0.25">
      <c r="D800" s="3"/>
    </row>
    <row r="801" spans="4:4" x14ac:dyDescent="0.25">
      <c r="D801" s="3"/>
    </row>
    <row r="802" spans="4:4" x14ac:dyDescent="0.25">
      <c r="D802" s="3"/>
    </row>
    <row r="803" spans="4:4" x14ac:dyDescent="0.25">
      <c r="D803" s="3"/>
    </row>
    <row r="804" spans="4:4" x14ac:dyDescent="0.25">
      <c r="D804" s="3"/>
    </row>
    <row r="805" spans="4:4" x14ac:dyDescent="0.25">
      <c r="D805" s="3"/>
    </row>
    <row r="806" spans="4:4" x14ac:dyDescent="0.25">
      <c r="D806" s="3"/>
    </row>
    <row r="807" spans="4:4" x14ac:dyDescent="0.25">
      <c r="D807" s="3"/>
    </row>
    <row r="808" spans="4:4" x14ac:dyDescent="0.25">
      <c r="D808" s="3"/>
    </row>
    <row r="809" spans="4:4" x14ac:dyDescent="0.25">
      <c r="D809" s="3"/>
    </row>
    <row r="810" spans="4:4" x14ac:dyDescent="0.25">
      <c r="D810" s="3"/>
    </row>
    <row r="811" spans="4:4" x14ac:dyDescent="0.25">
      <c r="D811" s="3"/>
    </row>
    <row r="812" spans="4:4" x14ac:dyDescent="0.25">
      <c r="D812" s="3"/>
    </row>
    <row r="813" spans="4:4" x14ac:dyDescent="0.25">
      <c r="D813" s="3"/>
    </row>
    <row r="814" spans="4:4" x14ac:dyDescent="0.25">
      <c r="D814" s="3"/>
    </row>
    <row r="815" spans="4:4" x14ac:dyDescent="0.25">
      <c r="D815" s="3"/>
    </row>
    <row r="816" spans="4:4" x14ac:dyDescent="0.25">
      <c r="D816" s="3"/>
    </row>
    <row r="817" spans="4:4" x14ac:dyDescent="0.25">
      <c r="D817" s="3"/>
    </row>
    <row r="818" spans="4:4" x14ac:dyDescent="0.25">
      <c r="D818" s="3"/>
    </row>
    <row r="819" spans="4:4" x14ac:dyDescent="0.25">
      <c r="D819" s="3"/>
    </row>
    <row r="820" spans="4:4" x14ac:dyDescent="0.25">
      <c r="D820" s="3"/>
    </row>
    <row r="821" spans="4:4" x14ac:dyDescent="0.25">
      <c r="D821" s="3"/>
    </row>
    <row r="822" spans="4:4" x14ac:dyDescent="0.25">
      <c r="D822" s="3"/>
    </row>
    <row r="823" spans="4:4" x14ac:dyDescent="0.25">
      <c r="D823" s="3"/>
    </row>
    <row r="824" spans="4:4" x14ac:dyDescent="0.25">
      <c r="D824" s="3"/>
    </row>
    <row r="825" spans="4:4" x14ac:dyDescent="0.25">
      <c r="D825" s="3"/>
    </row>
    <row r="826" spans="4:4" x14ac:dyDescent="0.25">
      <c r="D826" s="3"/>
    </row>
    <row r="827" spans="4:4" x14ac:dyDescent="0.25">
      <c r="D827" s="3"/>
    </row>
    <row r="828" spans="4:4" x14ac:dyDescent="0.25">
      <c r="D828" s="3"/>
    </row>
    <row r="829" spans="4:4" x14ac:dyDescent="0.25">
      <c r="D829" s="3"/>
    </row>
    <row r="830" spans="4:4" x14ac:dyDescent="0.25">
      <c r="D830" s="3"/>
    </row>
    <row r="831" spans="4:4" x14ac:dyDescent="0.25">
      <c r="D831" s="3"/>
    </row>
    <row r="832" spans="4:4" x14ac:dyDescent="0.25">
      <c r="D832" s="3"/>
    </row>
    <row r="833" spans="4:4" x14ac:dyDescent="0.25">
      <c r="D833" s="3"/>
    </row>
    <row r="834" spans="4:4" x14ac:dyDescent="0.25">
      <c r="D834" s="3"/>
    </row>
    <row r="835" spans="4:4" x14ac:dyDescent="0.25">
      <c r="D835" s="3"/>
    </row>
    <row r="836" spans="4:4" x14ac:dyDescent="0.25">
      <c r="D836" s="3"/>
    </row>
    <row r="837" spans="4:4" x14ac:dyDescent="0.25">
      <c r="D837" s="3"/>
    </row>
    <row r="838" spans="4:4" x14ac:dyDescent="0.25">
      <c r="D838" s="3"/>
    </row>
    <row r="839" spans="4:4" x14ac:dyDescent="0.25">
      <c r="D839" s="3"/>
    </row>
    <row r="840" spans="4:4" x14ac:dyDescent="0.25">
      <c r="D840" s="3"/>
    </row>
    <row r="841" spans="4:4" x14ac:dyDescent="0.25">
      <c r="D841" s="3"/>
    </row>
    <row r="842" spans="4:4" x14ac:dyDescent="0.25">
      <c r="D842" s="3"/>
    </row>
    <row r="843" spans="4:4" x14ac:dyDescent="0.25">
      <c r="D843" s="3"/>
    </row>
    <row r="844" spans="4:4" x14ac:dyDescent="0.25">
      <c r="D844" s="3"/>
    </row>
    <row r="845" spans="4:4" x14ac:dyDescent="0.25">
      <c r="D845" s="3"/>
    </row>
    <row r="846" spans="4:4" x14ac:dyDescent="0.25">
      <c r="D846" s="3"/>
    </row>
    <row r="847" spans="4:4" x14ac:dyDescent="0.25">
      <c r="D847" s="3"/>
    </row>
    <row r="848" spans="4:4" x14ac:dyDescent="0.25">
      <c r="D848" s="3"/>
    </row>
    <row r="849" spans="4:4" x14ac:dyDescent="0.25">
      <c r="D849" s="3"/>
    </row>
    <row r="850" spans="4:4" x14ac:dyDescent="0.25">
      <c r="D850" s="3"/>
    </row>
    <row r="851" spans="4:4" x14ac:dyDescent="0.25">
      <c r="D851" s="3"/>
    </row>
    <row r="852" spans="4:4" x14ac:dyDescent="0.25">
      <c r="D852" s="3"/>
    </row>
    <row r="853" spans="4:4" x14ac:dyDescent="0.25">
      <c r="D853" s="3"/>
    </row>
    <row r="854" spans="4:4" x14ac:dyDescent="0.25">
      <c r="D854" s="3"/>
    </row>
    <row r="855" spans="4:4" x14ac:dyDescent="0.25">
      <c r="D855" s="3"/>
    </row>
    <row r="856" spans="4:4" x14ac:dyDescent="0.25">
      <c r="D856" s="3"/>
    </row>
    <row r="857" spans="4:4" x14ac:dyDescent="0.25">
      <c r="D857" s="3"/>
    </row>
    <row r="858" spans="4:4" x14ac:dyDescent="0.25">
      <c r="D858" s="3"/>
    </row>
    <row r="859" spans="4:4" x14ac:dyDescent="0.25">
      <c r="D859" s="3"/>
    </row>
    <row r="860" spans="4:4" x14ac:dyDescent="0.25">
      <c r="D860" s="3"/>
    </row>
    <row r="861" spans="4:4" x14ac:dyDescent="0.25">
      <c r="D861" s="3"/>
    </row>
    <row r="862" spans="4:4" x14ac:dyDescent="0.25">
      <c r="D862" s="3"/>
    </row>
    <row r="863" spans="4:4" x14ac:dyDescent="0.25">
      <c r="D863" s="3"/>
    </row>
    <row r="864" spans="4:4" x14ac:dyDescent="0.25">
      <c r="D864" s="3"/>
    </row>
    <row r="865" spans="4:4" x14ac:dyDescent="0.25">
      <c r="D865" s="3"/>
    </row>
    <row r="866" spans="4:4" x14ac:dyDescent="0.25">
      <c r="D866" s="3"/>
    </row>
    <row r="867" spans="4:4" x14ac:dyDescent="0.25">
      <c r="D867" s="3"/>
    </row>
    <row r="868" spans="4:4" x14ac:dyDescent="0.25">
      <c r="D868" s="3"/>
    </row>
    <row r="869" spans="4:4" x14ac:dyDescent="0.25">
      <c r="D869" s="3"/>
    </row>
    <row r="870" spans="4:4" x14ac:dyDescent="0.25">
      <c r="D870" s="3"/>
    </row>
    <row r="871" spans="4:4" x14ac:dyDescent="0.25">
      <c r="D871" s="3"/>
    </row>
    <row r="872" spans="4:4" x14ac:dyDescent="0.25">
      <c r="D872" s="3"/>
    </row>
    <row r="873" spans="4:4" x14ac:dyDescent="0.25">
      <c r="D873" s="3"/>
    </row>
    <row r="874" spans="4:4" x14ac:dyDescent="0.25">
      <c r="D874" s="3"/>
    </row>
    <row r="875" spans="4:4" x14ac:dyDescent="0.25">
      <c r="D875" s="3"/>
    </row>
    <row r="876" spans="4:4" x14ac:dyDescent="0.25">
      <c r="D876" s="3"/>
    </row>
    <row r="877" spans="4:4" x14ac:dyDescent="0.25">
      <c r="D877" s="3"/>
    </row>
    <row r="878" spans="4:4" x14ac:dyDescent="0.25">
      <c r="D878" s="3"/>
    </row>
    <row r="879" spans="4:4" x14ac:dyDescent="0.25">
      <c r="D879" s="3"/>
    </row>
    <row r="880" spans="4:4" x14ac:dyDescent="0.25">
      <c r="D880" s="3"/>
    </row>
    <row r="881" spans="4:4" x14ac:dyDescent="0.25">
      <c r="D881" s="3"/>
    </row>
    <row r="882" spans="4:4" x14ac:dyDescent="0.25">
      <c r="D882" s="3"/>
    </row>
    <row r="883" spans="4:4" x14ac:dyDescent="0.25">
      <c r="D883" s="3"/>
    </row>
    <row r="884" spans="4:4" x14ac:dyDescent="0.25">
      <c r="D884" s="3"/>
    </row>
    <row r="885" spans="4:4" x14ac:dyDescent="0.25">
      <c r="D885" s="3"/>
    </row>
    <row r="886" spans="4:4" x14ac:dyDescent="0.25">
      <c r="D886" s="3"/>
    </row>
    <row r="887" spans="4:4" x14ac:dyDescent="0.25">
      <c r="D887" s="3"/>
    </row>
    <row r="888" spans="4:4" x14ac:dyDescent="0.25">
      <c r="D888" s="3"/>
    </row>
    <row r="889" spans="4:4" x14ac:dyDescent="0.25">
      <c r="D889" s="3"/>
    </row>
    <row r="890" spans="4:4" x14ac:dyDescent="0.25">
      <c r="D890" s="3"/>
    </row>
    <row r="891" spans="4:4" x14ac:dyDescent="0.25">
      <c r="D891" s="3"/>
    </row>
    <row r="892" spans="4:4" x14ac:dyDescent="0.25">
      <c r="D892" s="3"/>
    </row>
    <row r="893" spans="4:4" x14ac:dyDescent="0.25">
      <c r="D893" s="3"/>
    </row>
    <row r="894" spans="4:4" x14ac:dyDescent="0.25">
      <c r="D894" s="3"/>
    </row>
    <row r="895" spans="4:4" x14ac:dyDescent="0.25">
      <c r="D895" s="3"/>
    </row>
    <row r="896" spans="4:4" x14ac:dyDescent="0.25">
      <c r="D896" s="3"/>
    </row>
    <row r="897" spans="4:4" x14ac:dyDescent="0.25">
      <c r="D897" s="3"/>
    </row>
    <row r="898" spans="4:4" x14ac:dyDescent="0.25">
      <c r="D898" s="3"/>
    </row>
    <row r="899" spans="4:4" x14ac:dyDescent="0.25">
      <c r="D899" s="3"/>
    </row>
    <row r="900" spans="4:4" x14ac:dyDescent="0.25">
      <c r="D900" s="3"/>
    </row>
    <row r="901" spans="4:4" x14ac:dyDescent="0.25">
      <c r="D901" s="3"/>
    </row>
    <row r="902" spans="4:4" x14ac:dyDescent="0.25">
      <c r="D902" s="3"/>
    </row>
    <row r="903" spans="4:4" x14ac:dyDescent="0.25">
      <c r="D903" s="3"/>
    </row>
    <row r="904" spans="4:4" x14ac:dyDescent="0.25">
      <c r="D904" s="3"/>
    </row>
    <row r="905" spans="4:4" x14ac:dyDescent="0.25">
      <c r="D905" s="3"/>
    </row>
    <row r="906" spans="4:4" x14ac:dyDescent="0.25">
      <c r="D906" s="3"/>
    </row>
    <row r="907" spans="4:4" x14ac:dyDescent="0.25">
      <c r="D907" s="3"/>
    </row>
    <row r="908" spans="4:4" x14ac:dyDescent="0.25">
      <c r="D908" s="3"/>
    </row>
    <row r="909" spans="4:4" x14ac:dyDescent="0.25">
      <c r="D909" s="3"/>
    </row>
    <row r="910" spans="4:4" x14ac:dyDescent="0.25">
      <c r="D910" s="3"/>
    </row>
    <row r="911" spans="4:4" x14ac:dyDescent="0.25">
      <c r="D911" s="3"/>
    </row>
    <row r="912" spans="4:4" x14ac:dyDescent="0.25">
      <c r="D912" s="3"/>
    </row>
    <row r="913" spans="4:4" x14ac:dyDescent="0.25">
      <c r="D913" s="3"/>
    </row>
    <row r="914" spans="4:4" x14ac:dyDescent="0.25">
      <c r="D914" s="3"/>
    </row>
    <row r="915" spans="4:4" x14ac:dyDescent="0.25">
      <c r="D915" s="3"/>
    </row>
    <row r="916" spans="4:4" x14ac:dyDescent="0.25">
      <c r="D916" s="3"/>
    </row>
    <row r="917" spans="4:4" x14ac:dyDescent="0.25">
      <c r="D917" s="3"/>
    </row>
    <row r="918" spans="4:4" x14ac:dyDescent="0.25">
      <c r="D918" s="3"/>
    </row>
    <row r="919" spans="4:4" x14ac:dyDescent="0.25">
      <c r="D919" s="3"/>
    </row>
    <row r="920" spans="4:4" x14ac:dyDescent="0.25">
      <c r="D920" s="3"/>
    </row>
    <row r="921" spans="4:4" x14ac:dyDescent="0.25">
      <c r="D921" s="3"/>
    </row>
    <row r="922" spans="4:4" x14ac:dyDescent="0.25">
      <c r="D922" s="3"/>
    </row>
    <row r="923" spans="4:4" x14ac:dyDescent="0.25">
      <c r="D923" s="3"/>
    </row>
    <row r="924" spans="4:4" x14ac:dyDescent="0.25">
      <c r="D924" s="3"/>
    </row>
    <row r="925" spans="4:4" x14ac:dyDescent="0.25">
      <c r="D925" s="3"/>
    </row>
    <row r="926" spans="4:4" x14ac:dyDescent="0.25">
      <c r="D926" s="3"/>
    </row>
    <row r="927" spans="4:4" x14ac:dyDescent="0.25">
      <c r="D927" s="3"/>
    </row>
    <row r="928" spans="4:4" x14ac:dyDescent="0.25">
      <c r="D928" s="3"/>
    </row>
    <row r="929" spans="4:4" x14ac:dyDescent="0.25">
      <c r="D929" s="3"/>
    </row>
    <row r="930" spans="4:4" x14ac:dyDescent="0.25">
      <c r="D930" s="3"/>
    </row>
    <row r="931" spans="4:4" x14ac:dyDescent="0.25">
      <c r="D931" s="3"/>
    </row>
    <row r="932" spans="4:4" x14ac:dyDescent="0.25">
      <c r="D932" s="3"/>
    </row>
    <row r="933" spans="4:4" x14ac:dyDescent="0.25">
      <c r="D933" s="3"/>
    </row>
    <row r="934" spans="4:4" x14ac:dyDescent="0.25">
      <c r="D934" s="3"/>
    </row>
    <row r="935" spans="4:4" x14ac:dyDescent="0.25">
      <c r="D935" s="3"/>
    </row>
    <row r="936" spans="4:4" x14ac:dyDescent="0.25">
      <c r="D936" s="3"/>
    </row>
    <row r="937" spans="4:4" x14ac:dyDescent="0.25">
      <c r="D937" s="3"/>
    </row>
    <row r="938" spans="4:4" x14ac:dyDescent="0.25">
      <c r="D938" s="3"/>
    </row>
    <row r="939" spans="4:4" x14ac:dyDescent="0.25">
      <c r="D939" s="3"/>
    </row>
    <row r="940" spans="4:4" x14ac:dyDescent="0.25">
      <c r="D940" s="3"/>
    </row>
    <row r="941" spans="4:4" x14ac:dyDescent="0.25">
      <c r="D941" s="3"/>
    </row>
    <row r="942" spans="4:4" x14ac:dyDescent="0.25">
      <c r="D942" s="3"/>
    </row>
    <row r="943" spans="4:4" x14ac:dyDescent="0.25">
      <c r="D943" s="3"/>
    </row>
    <row r="944" spans="4:4" x14ac:dyDescent="0.25">
      <c r="D944" s="3"/>
    </row>
    <row r="945" spans="4:4" x14ac:dyDescent="0.25">
      <c r="D945" s="3"/>
    </row>
    <row r="946" spans="4:4" x14ac:dyDescent="0.25">
      <c r="D946" s="3"/>
    </row>
    <row r="947" spans="4:4" x14ac:dyDescent="0.25">
      <c r="D947" s="3"/>
    </row>
    <row r="948" spans="4:4" x14ac:dyDescent="0.25">
      <c r="D948" s="3"/>
    </row>
    <row r="949" spans="4:4" x14ac:dyDescent="0.25">
      <c r="D949" s="3"/>
    </row>
    <row r="950" spans="4:4" x14ac:dyDescent="0.25">
      <c r="D950" s="3"/>
    </row>
    <row r="951" spans="4:4" x14ac:dyDescent="0.25">
      <c r="D951" s="3"/>
    </row>
    <row r="952" spans="4:4" x14ac:dyDescent="0.25">
      <c r="D952" s="3"/>
    </row>
    <row r="953" spans="4:4" x14ac:dyDescent="0.25">
      <c r="D953" s="3"/>
    </row>
    <row r="954" spans="4:4" x14ac:dyDescent="0.25">
      <c r="D954" s="3"/>
    </row>
    <row r="955" spans="4:4" x14ac:dyDescent="0.25">
      <c r="D955" s="3"/>
    </row>
    <row r="956" spans="4:4" x14ac:dyDescent="0.25">
      <c r="D956" s="3"/>
    </row>
    <row r="957" spans="4:4" x14ac:dyDescent="0.25">
      <c r="D957" s="3"/>
    </row>
    <row r="958" spans="4:4" x14ac:dyDescent="0.25">
      <c r="D958" s="3"/>
    </row>
    <row r="959" spans="4:4" x14ac:dyDescent="0.25">
      <c r="D959" s="3"/>
    </row>
    <row r="960" spans="4:4" x14ac:dyDescent="0.25">
      <c r="D960" s="3"/>
    </row>
    <row r="961" spans="4:4" x14ac:dyDescent="0.25">
      <c r="D961" s="3"/>
    </row>
    <row r="962" spans="4:4" x14ac:dyDescent="0.25">
      <c r="D962" s="3"/>
    </row>
    <row r="963" spans="4:4" x14ac:dyDescent="0.25">
      <c r="D963" s="3"/>
    </row>
    <row r="964" spans="4:4" x14ac:dyDescent="0.25">
      <c r="D964" s="3"/>
    </row>
    <row r="965" spans="4:4" x14ac:dyDescent="0.25">
      <c r="D965" s="3"/>
    </row>
    <row r="966" spans="4:4" x14ac:dyDescent="0.25">
      <c r="D966" s="3"/>
    </row>
    <row r="967" spans="4:4" x14ac:dyDescent="0.25">
      <c r="D967" s="3"/>
    </row>
    <row r="968" spans="4:4" x14ac:dyDescent="0.25">
      <c r="D968" s="3"/>
    </row>
    <row r="969" spans="4:4" x14ac:dyDescent="0.25">
      <c r="D969" s="3"/>
    </row>
    <row r="970" spans="4:4" x14ac:dyDescent="0.25">
      <c r="D970" s="3"/>
    </row>
    <row r="971" spans="4:4" x14ac:dyDescent="0.25">
      <c r="D971" s="3"/>
    </row>
    <row r="972" spans="4:4" x14ac:dyDescent="0.25">
      <c r="D972" s="3"/>
    </row>
    <row r="973" spans="4:4" x14ac:dyDescent="0.25">
      <c r="D973" s="3"/>
    </row>
    <row r="974" spans="4:4" x14ac:dyDescent="0.25">
      <c r="D974" s="3"/>
    </row>
    <row r="975" spans="4:4" x14ac:dyDescent="0.25">
      <c r="D975" s="3"/>
    </row>
    <row r="976" spans="4:4" x14ac:dyDescent="0.25">
      <c r="D976" s="3"/>
    </row>
    <row r="977" spans="4:4" x14ac:dyDescent="0.25">
      <c r="D977" s="3"/>
    </row>
    <row r="978" spans="4:4" x14ac:dyDescent="0.25">
      <c r="D978" s="3"/>
    </row>
    <row r="979" spans="4:4" x14ac:dyDescent="0.25">
      <c r="D979" s="3"/>
    </row>
    <row r="980" spans="4:4" x14ac:dyDescent="0.25">
      <c r="D980" s="3"/>
    </row>
    <row r="981" spans="4:4" x14ac:dyDescent="0.25">
      <c r="D981" s="3"/>
    </row>
    <row r="982" spans="4:4" x14ac:dyDescent="0.25">
      <c r="D982" s="3"/>
    </row>
    <row r="983" spans="4:4" x14ac:dyDescent="0.25">
      <c r="D983" s="3"/>
    </row>
    <row r="984" spans="4:4" x14ac:dyDescent="0.25">
      <c r="D984" s="3"/>
    </row>
    <row r="985" spans="4:4" x14ac:dyDescent="0.25">
      <c r="D98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S1</vt:lpstr>
      <vt:lpstr>S2</vt:lpstr>
      <vt:lpstr>S3</vt:lpstr>
      <vt:lpstr>S4</vt:lpstr>
      <vt:lpstr>S1(water)(DMTA)</vt:lpstr>
      <vt:lpstr>S2(water)</vt:lpstr>
      <vt:lpstr>S3(water)</vt:lpstr>
      <vt:lpstr>S4(water)</vt:lpstr>
      <vt:lpstr>S5(water)</vt:lpstr>
      <vt:lpstr>S6(water)</vt:lpstr>
      <vt:lpstr>Calculations</vt:lpstr>
      <vt:lpstr>S7(water)(DMTA)</vt:lpstr>
      <vt:lpstr>Comparison Graphs</vt:lpstr>
      <vt:lpstr>Sample dimensions</vt:lpstr>
      <vt:lpstr>S2(water) (2)</vt:lpstr>
      <vt:lpstr>S3(water) (2)</vt:lpstr>
      <vt:lpstr>S4(water) (2)</vt:lpstr>
      <vt:lpstr>S5(water) (2)</vt:lpstr>
      <vt:lpstr>S6(water) (2)</vt:lpstr>
    </vt:vector>
  </TitlesOfParts>
  <Company>NIST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Forster, Aaron M.</dc:creator>
  <cp:lastModifiedBy>Krishnamurthy, Ajay</cp:lastModifiedBy>
  <dcterms:created xsi:type="dcterms:W3CDTF">2014-11-26T20:20:57Z</dcterms:created>
  <dcterms:modified xsi:type="dcterms:W3CDTF">2016-12-06T15:50:19Z</dcterms:modified>
</cp:coreProperties>
</file>